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495" windowWidth="20910" windowHeight="13020" activeTab="0"/>
  </bookViews>
  <sheets>
    <sheet name="Serien lag 1" sheetId="1" r:id="rId1"/>
    <sheet name="Serien lag 2" sheetId="2" r:id="rId2"/>
    <sheet name="Serien lag 3" sheetId="3" r:id="rId3"/>
    <sheet name="Veteranserien" sheetId="4" r:id="rId4"/>
    <sheet name="Historikk" sheetId="5" r:id="rId5"/>
  </sheets>
  <definedNames>
    <definedName name="__123Graph_AChart1E" localSheetId="4" hidden="1">'Historikk'!$B$7:$V$7</definedName>
    <definedName name="__123Graph_BChart1E" localSheetId="4" hidden="1">'Historikk'!$B$12:$V$12</definedName>
    <definedName name="_Key1" localSheetId="0" hidden="1">'Serien lag 1'!$GV$171:$GV$187</definedName>
    <definedName name="_Key2" localSheetId="0" hidden="1">'Serien lag 1'!$HB$171:$HB$187</definedName>
    <definedName name="_Order1" localSheetId="4" hidden="1">255</definedName>
    <definedName name="_Order1" localSheetId="0" hidden="1">255</definedName>
    <definedName name="_Order1" localSheetId="1" hidden="1">255</definedName>
    <definedName name="_Order1" localSheetId="2" hidden="1">255</definedName>
    <definedName name="_Order1" localSheetId="3" hidden="1">255</definedName>
    <definedName name="_Order2" localSheetId="4" hidden="1">0</definedName>
    <definedName name="_Order2" localSheetId="0" hidden="1">0</definedName>
    <definedName name="_Order2" localSheetId="1" hidden="1">0</definedName>
    <definedName name="_Order2" localSheetId="2" hidden="1">0</definedName>
    <definedName name="_Order2" localSheetId="3" hidden="1">0</definedName>
    <definedName name="_Sort" localSheetId="0" hidden="1">'Serien lag 1'!$GV$171:$HB$187</definedName>
    <definedName name="_xlnm.Print_Area" localSheetId="4">'Historikk'!$A$1:$AL$39</definedName>
    <definedName name="_xlnm.Print_Area" localSheetId="0">'Serien lag 1'!$AG$1:$AV$71</definedName>
    <definedName name="_xlnm.Print_Area" localSheetId="3">'Veteranserien'!$A$34:$H$63</definedName>
    <definedName name="_xlnm.Print_Titles" localSheetId="4">'Historikk'!$A:$A</definedName>
    <definedName name="_xlnm.Print_Titles" localSheetId="0">'Serien lag 1'!$95:$100</definedName>
  </definedNames>
  <calcPr fullCalcOnLoad="1"/>
</workbook>
</file>

<file path=xl/sharedStrings.xml><?xml version="1.0" encoding="utf-8"?>
<sst xmlns="http://schemas.openxmlformats.org/spreadsheetml/2006/main" count="5936" uniqueCount="1743">
  <si>
    <t>Friidrettsserien 1999 - 4. div., Hinna 1</t>
  </si>
  <si>
    <t>Friidrettsserien 1998 - 4. div., Hinna 1</t>
  </si>
  <si>
    <t>Friidrettsserien 1997 - 4. div., Hinna 1</t>
  </si>
  <si>
    <t>Friidrettsserien 1994 - 4. div.</t>
  </si>
  <si>
    <t>INFO "light"!_x001E_6F 4/94</t>
  </si>
  <si>
    <t>Friidrettsserien 1993 - 4. div.</t>
  </si>
  <si>
    <t>Pr.</t>
  </si>
  <si>
    <t>Pr. 30/9 - 1993</t>
  </si>
  <si>
    <t>For sammenligning,</t>
  </si>
  <si>
    <t>KM-helg:</t>
  </si>
  <si>
    <t>NB!</t>
  </si>
  <si>
    <t xml:space="preserve">her er resultatene fra det </t>
  </si>
  <si>
    <t>* - bedre enn Hinnas fjorårsbeste i samme øvelse</t>
  </si>
  <si>
    <t>8 starter gav 3 gull, 4 sølv</t>
  </si>
  <si>
    <t>Poeng utregnet</t>
  </si>
  <si>
    <t>tidligere rekordåret.</t>
  </si>
  <si>
    <t>|</t>
  </si>
  <si>
    <t>etter 1993-</t>
  </si>
  <si>
    <t>I 1998</t>
  </si>
  <si>
    <t>I 1997</t>
  </si>
  <si>
    <t>I 1994</t>
  </si>
  <si>
    <t>BRA!, men syltynn deltakelse i enkelte øvelser.</t>
  </si>
  <si>
    <t>I 1993</t>
  </si>
  <si>
    <t>I 1992</t>
  </si>
  <si>
    <t>I 1991</t>
  </si>
  <si>
    <t xml:space="preserve">   HINNAS RESULTATER I 1990 pr.  29. september</t>
  </si>
  <si>
    <t>I 1990</t>
  </si>
  <si>
    <t>I 1989</t>
  </si>
  <si>
    <t>I 1988</t>
  </si>
  <si>
    <t>regler.</t>
  </si>
  <si>
    <t>I 1987</t>
  </si>
  <si>
    <t>I 1986</t>
  </si>
  <si>
    <t>I 1985</t>
  </si>
  <si>
    <t>I 1984</t>
  </si>
  <si>
    <t>I 1983</t>
  </si>
  <si>
    <t>I 1982</t>
  </si>
  <si>
    <t>I 1981</t>
  </si>
  <si>
    <t>I 1980</t>
  </si>
  <si>
    <t>I 1968</t>
  </si>
  <si>
    <t>I 1966</t>
  </si>
  <si>
    <t xml:space="preserve">  MENN</t>
  </si>
  <si>
    <t>NB! ? - Vindforbehold</t>
  </si>
  <si>
    <t>Kom ikke med:</t>
  </si>
  <si>
    <t>Obligatoriske (øvelser i senior-NM), et res. pr. øvelse</t>
  </si>
  <si>
    <t>Treningsleiren på Sørlandet/Danmark ble der</t>
  </si>
  <si>
    <t>Obligatoriske</t>
  </si>
  <si>
    <t>--</t>
  </si>
  <si>
    <t>1966:</t>
  </si>
  <si>
    <t>Diskos</t>
  </si>
  <si>
    <t>Gaute Myklebust</t>
  </si>
  <si>
    <t>Kule</t>
  </si>
  <si>
    <t>16.75*</t>
  </si>
  <si>
    <t>400</t>
  </si>
  <si>
    <t>Erling Johansen</t>
  </si>
  <si>
    <t xml:space="preserve"> 50.17 *</t>
  </si>
  <si>
    <t>10000</t>
  </si>
  <si>
    <t>Ger van Graas</t>
  </si>
  <si>
    <t>34.13.3 *</t>
  </si>
  <si>
    <t>dessverre ingenting av, da det ikke lot seg gjøre</t>
  </si>
  <si>
    <t>800</t>
  </si>
  <si>
    <t>Øyvind Sang Hansen</t>
  </si>
  <si>
    <t>2.03.28 *</t>
  </si>
  <si>
    <t>Olav Hagland</t>
  </si>
  <si>
    <t>34.29.3 *</t>
  </si>
  <si>
    <t>Øyvond Sang Hansen</t>
  </si>
  <si>
    <t>2.04.79 *</t>
  </si>
  <si>
    <t>34.54.0</t>
  </si>
  <si>
    <t xml:space="preserve">Ø. S. Hansen </t>
  </si>
  <si>
    <t>2.08.35</t>
  </si>
  <si>
    <t>Høyde</t>
  </si>
  <si>
    <t>Sveinung Flotten</t>
  </si>
  <si>
    <t xml:space="preserve"> 1.75</t>
  </si>
  <si>
    <t>400hk</t>
  </si>
  <si>
    <t>Håvard Figved</t>
  </si>
  <si>
    <t xml:space="preserve"> 59.4</t>
  </si>
  <si>
    <t>Eirik Holm</t>
  </si>
  <si>
    <t xml:space="preserve"> 1.59.45</t>
  </si>
  <si>
    <t xml:space="preserve"> 2.00.1</t>
  </si>
  <si>
    <t>Harald Haukås</t>
  </si>
  <si>
    <t xml:space="preserve"> 2.02.5</t>
  </si>
  <si>
    <t xml:space="preserve"> 1.85</t>
  </si>
  <si>
    <t xml:space="preserve"> 1.80</t>
  </si>
  <si>
    <t>5000</t>
  </si>
  <si>
    <t>Petter Søiland</t>
  </si>
  <si>
    <t xml:space="preserve"> 16.21.9</t>
  </si>
  <si>
    <t xml:space="preserve"> 2.24.2</t>
  </si>
  <si>
    <t>3000hinder</t>
  </si>
  <si>
    <t>J. Bårdsen</t>
  </si>
  <si>
    <t xml:space="preserve"> 9.20.6</t>
  </si>
  <si>
    <t>3000hind</t>
  </si>
  <si>
    <t>Johs. Bårdsen</t>
  </si>
  <si>
    <t xml:space="preserve"> 9.24.0</t>
  </si>
  <si>
    <t>800- Ø. Sand 2.03.0-698</t>
  </si>
  <si>
    <t xml:space="preserve"> 16.95</t>
  </si>
  <si>
    <t xml:space="preserve"> 50.61 *</t>
  </si>
  <si>
    <t>200</t>
  </si>
  <si>
    <t xml:space="preserve"> 23.04 *</t>
  </si>
  <si>
    <t xml:space="preserve"> 2.04.42</t>
  </si>
  <si>
    <t>å få noen trener/leder til å reise.</t>
  </si>
  <si>
    <t>16.21.4 *</t>
  </si>
  <si>
    <t>Atle Morten Andersen</t>
  </si>
  <si>
    <t xml:space="preserve"> 2.05.07</t>
  </si>
  <si>
    <t>1500</t>
  </si>
  <si>
    <t>4.19.40 *</t>
  </si>
  <si>
    <t>2.06.51</t>
  </si>
  <si>
    <t>4.28.3</t>
  </si>
  <si>
    <t xml:space="preserve"> 2.09.3</t>
  </si>
  <si>
    <t xml:space="preserve"> 4.14.2</t>
  </si>
  <si>
    <t xml:space="preserve"> 4.07.52</t>
  </si>
  <si>
    <t xml:space="preserve"> 52.9</t>
  </si>
  <si>
    <t xml:space="preserve"> 2.02.2</t>
  </si>
  <si>
    <t xml:space="preserve"> 23.8</t>
  </si>
  <si>
    <t xml:space="preserve"> 4.27.4</t>
  </si>
  <si>
    <t>Tore Vold</t>
  </si>
  <si>
    <t xml:space="preserve"> 5.08.6</t>
  </si>
  <si>
    <t xml:space="preserve"> 3.59.4</t>
  </si>
  <si>
    <t xml:space="preserve"> 4.00.2</t>
  </si>
  <si>
    <t xml:space="preserve">800- H.E. Frøi - 2.02.3 -709, </t>
  </si>
  <si>
    <t>400m</t>
  </si>
  <si>
    <t xml:space="preserve"> 52.46</t>
  </si>
  <si>
    <t>200m</t>
  </si>
  <si>
    <t xml:space="preserve"> 23.14</t>
  </si>
  <si>
    <t>100</t>
  </si>
  <si>
    <t xml:space="preserve"> 11.60 *</t>
  </si>
  <si>
    <t xml:space="preserve"> 16.38.9</t>
  </si>
  <si>
    <t xml:space="preserve"> 4.22.3</t>
  </si>
  <si>
    <t xml:space="preserve">4.21.96 </t>
  </si>
  <si>
    <t>3000</t>
  </si>
  <si>
    <t xml:space="preserve"> 9.37.1</t>
  </si>
  <si>
    <t xml:space="preserve">4.26.7 </t>
  </si>
  <si>
    <t xml:space="preserve">Gunnar Garstad </t>
  </si>
  <si>
    <t xml:space="preserve">  12.0</t>
  </si>
  <si>
    <t xml:space="preserve"> 9.49.5</t>
  </si>
  <si>
    <t xml:space="preserve"> 2.03.8</t>
  </si>
  <si>
    <t xml:space="preserve"> 59.01</t>
  </si>
  <si>
    <t xml:space="preserve"> 61.5</t>
  </si>
  <si>
    <t xml:space="preserve"> 4.16.1</t>
  </si>
  <si>
    <t xml:space="preserve"> 11.8</t>
  </si>
  <si>
    <t xml:space="preserve"> 9.51.6</t>
  </si>
  <si>
    <t xml:space="preserve"> 1.58.0</t>
  </si>
  <si>
    <t xml:space="preserve"> 32.52.0</t>
  </si>
  <si>
    <t>5000 - H. E. Frøiland - 15.58.6 - 718</t>
  </si>
  <si>
    <t>2.06.52</t>
  </si>
  <si>
    <t xml:space="preserve"> 52.10</t>
  </si>
  <si>
    <t xml:space="preserve"> 4.21.99 *</t>
  </si>
  <si>
    <t xml:space="preserve"> 4.22.43</t>
  </si>
  <si>
    <t>Men der planlegges flere turer, be om turliste fra</t>
  </si>
  <si>
    <t>35.45.3</t>
  </si>
  <si>
    <t>Erik Herinaina</t>
  </si>
  <si>
    <t xml:space="preserve"> 11.92 *</t>
  </si>
  <si>
    <t>35.47.0</t>
  </si>
  <si>
    <t>Stein Rosland Norberg</t>
  </si>
  <si>
    <t xml:space="preserve"> 11.9 </t>
  </si>
  <si>
    <t xml:space="preserve">Olav Hagland </t>
  </si>
  <si>
    <t>17.16.9</t>
  </si>
  <si>
    <t xml:space="preserve"> 4.29.95</t>
  </si>
  <si>
    <t xml:space="preserve"> 11.7</t>
  </si>
  <si>
    <t>Lengde</t>
  </si>
  <si>
    <t xml:space="preserve"> 6.34</t>
  </si>
  <si>
    <t xml:space="preserve"> 24.3</t>
  </si>
  <si>
    <t xml:space="preserve"> 53.2</t>
  </si>
  <si>
    <t xml:space="preserve"> 54.5</t>
  </si>
  <si>
    <t xml:space="preserve"> 25.0</t>
  </si>
  <si>
    <t xml:space="preserve"> 8.54.0</t>
  </si>
  <si>
    <t>Alf I. Hovland</t>
  </si>
  <si>
    <t xml:space="preserve"> 2.00.2</t>
  </si>
  <si>
    <t>J. Bårdsen, 53.1-675,1.58.4-776,</t>
  </si>
  <si>
    <t xml:space="preserve"> 5000</t>
  </si>
  <si>
    <t>100m</t>
  </si>
  <si>
    <t xml:space="preserve"> 11.85</t>
  </si>
  <si>
    <t xml:space="preserve"> 36.01.52</t>
  </si>
  <si>
    <t xml:space="preserve"> 54.38 *</t>
  </si>
  <si>
    <t>trenerne eller aktives representant (det er Atle</t>
  </si>
  <si>
    <t>54.97 *</t>
  </si>
  <si>
    <t xml:space="preserve"> 9.34.22*</t>
  </si>
  <si>
    <t>Sven O. Austbø</t>
  </si>
  <si>
    <t xml:space="preserve"> 5.82 *</t>
  </si>
  <si>
    <t xml:space="preserve"> 24.72 </t>
  </si>
  <si>
    <t xml:space="preserve">  24.8</t>
  </si>
  <si>
    <t xml:space="preserve"> 5.78</t>
  </si>
  <si>
    <t>34.39.91</t>
  </si>
  <si>
    <t xml:space="preserve"> 54.0</t>
  </si>
  <si>
    <t>Frank Hermansen</t>
  </si>
  <si>
    <t xml:space="preserve"> 11.6</t>
  </si>
  <si>
    <t xml:space="preserve"> 4.26.9</t>
  </si>
  <si>
    <t xml:space="preserve"> 4.23.4</t>
  </si>
  <si>
    <t xml:space="preserve"> 2.13.3</t>
  </si>
  <si>
    <t>J. H. Sivertsen</t>
  </si>
  <si>
    <t xml:space="preserve"> 11.1</t>
  </si>
  <si>
    <t xml:space="preserve"> 9.05.8</t>
  </si>
  <si>
    <t>800-1.58.4 - 776</t>
  </si>
  <si>
    <t xml:space="preserve"> 36.26.44</t>
  </si>
  <si>
    <t>Knut Eliassen</t>
  </si>
  <si>
    <t xml:space="preserve"> 2.11.4*</t>
  </si>
  <si>
    <t xml:space="preserve"> 17.08.48</t>
  </si>
  <si>
    <t xml:space="preserve"> 12.04 *</t>
  </si>
  <si>
    <t>Morten).</t>
  </si>
  <si>
    <t>Sjur Eirik Gausel</t>
  </si>
  <si>
    <t xml:space="preserve"> 1.71 *</t>
  </si>
  <si>
    <t>Ove Nygaard</t>
  </si>
  <si>
    <t>17.01.82*</t>
  </si>
  <si>
    <t>110 HK</t>
  </si>
  <si>
    <t>Karl Henrik Dyskeland</t>
  </si>
  <si>
    <t xml:space="preserve"> 18.22 *</t>
  </si>
  <si>
    <t xml:space="preserve"> 55.61 </t>
  </si>
  <si>
    <t xml:space="preserve">Johnny Stausholm </t>
  </si>
  <si>
    <t xml:space="preserve"> 34.14</t>
  </si>
  <si>
    <t>Tony Pritchard-Davies</t>
  </si>
  <si>
    <t xml:space="preserve"> 25.1</t>
  </si>
  <si>
    <t>200hk</t>
  </si>
  <si>
    <t>Lars Staveland</t>
  </si>
  <si>
    <t xml:space="preserve"> 28.2</t>
  </si>
  <si>
    <t>Pargan Singh</t>
  </si>
  <si>
    <t xml:space="preserve"> 25.51</t>
  </si>
  <si>
    <t xml:space="preserve"> 61.3</t>
  </si>
  <si>
    <t xml:space="preserve"> 11.9</t>
  </si>
  <si>
    <t xml:space="preserve"> 16.34.2</t>
  </si>
  <si>
    <t xml:space="preserve"> 9.40.9</t>
  </si>
  <si>
    <t xml:space="preserve"> 1.60</t>
  </si>
  <si>
    <t xml:space="preserve"> 15.43.6</t>
  </si>
  <si>
    <t xml:space="preserve"> 15.55.0</t>
  </si>
  <si>
    <t>3000 - 8.48.8 - 805</t>
  </si>
  <si>
    <t>Spyd</t>
  </si>
  <si>
    <t>Bjørn Øglænd</t>
  </si>
  <si>
    <t xml:space="preserve"> 22.37</t>
  </si>
  <si>
    <t>17.28.39</t>
  </si>
  <si>
    <t xml:space="preserve"> 2.11.89</t>
  </si>
  <si>
    <t xml:space="preserve"> 1.70</t>
  </si>
  <si>
    <t xml:space="preserve"> 46.06 *</t>
  </si>
  <si>
    <t xml:space="preserve"> 18.04 *</t>
  </si>
  <si>
    <t>Høgde</t>
  </si>
  <si>
    <t xml:space="preserve"> 1.66 *</t>
  </si>
  <si>
    <t xml:space="preserve"> 44.74 </t>
  </si>
  <si>
    <t xml:space="preserve">Kule </t>
  </si>
  <si>
    <t xml:space="preserve"> 11.40</t>
  </si>
  <si>
    <t xml:space="preserve"> 12.2</t>
  </si>
  <si>
    <t xml:space="preserve"> 12.0</t>
  </si>
  <si>
    <t>Tresteg</t>
  </si>
  <si>
    <t xml:space="preserve"> 11.91</t>
  </si>
  <si>
    <t xml:space="preserve"> 23.9</t>
  </si>
  <si>
    <t xml:space="preserve"> 5.81</t>
  </si>
  <si>
    <t>2.08.6</t>
  </si>
  <si>
    <t xml:space="preserve"> 12.7</t>
  </si>
  <si>
    <t>Ø. Sand</t>
  </si>
  <si>
    <t xml:space="preserve"> 51.8</t>
  </si>
  <si>
    <t xml:space="preserve"> 59.5</t>
  </si>
  <si>
    <t>5000 - 15.28.8 - 778</t>
  </si>
  <si>
    <t xml:space="preserve"> 4.46.4</t>
  </si>
  <si>
    <t>Ståle Våga</t>
  </si>
  <si>
    <t xml:space="preserve"> 5.54 *</t>
  </si>
  <si>
    <t xml:space="preserve"> 34.40 *</t>
  </si>
  <si>
    <t>Disse har trenerne diskutert og funnet at en eller</t>
  </si>
  <si>
    <t xml:space="preserve"> 33.86 *</t>
  </si>
  <si>
    <t xml:space="preserve"> 55.25 *</t>
  </si>
  <si>
    <t xml:space="preserve"> 5.74</t>
  </si>
  <si>
    <t xml:space="preserve">  5.80</t>
  </si>
  <si>
    <t>Johnny Stausholm</t>
  </si>
  <si>
    <t xml:space="preserve"> 11.04</t>
  </si>
  <si>
    <t xml:space="preserve"> 25.3</t>
  </si>
  <si>
    <t xml:space="preserve"> 5.70</t>
  </si>
  <si>
    <t>Anders Askeland</t>
  </si>
  <si>
    <t xml:space="preserve"> 4.21.0</t>
  </si>
  <si>
    <t xml:space="preserve"> 56.2</t>
  </si>
  <si>
    <t xml:space="preserve"> 6.15</t>
  </si>
  <si>
    <t xml:space="preserve"> 5.67</t>
  </si>
  <si>
    <t xml:space="preserve"> 60.8</t>
  </si>
  <si>
    <t xml:space="preserve"> 23.4</t>
  </si>
  <si>
    <t xml:space="preserve"> 53.1</t>
  </si>
  <si>
    <t xml:space="preserve"> 10.41*</t>
  </si>
  <si>
    <t xml:space="preserve"> 8.14</t>
  </si>
  <si>
    <t xml:space="preserve"> 25.0 *</t>
  </si>
  <si>
    <t>flere av dem kan være med på.</t>
  </si>
  <si>
    <t xml:space="preserve"> 25.4 *</t>
  </si>
  <si>
    <t xml:space="preserve"> 11.85 *</t>
  </si>
  <si>
    <t xml:space="preserve"> 56.69</t>
  </si>
  <si>
    <t>Stian Pedersen</t>
  </si>
  <si>
    <t xml:space="preserve"> 1.55</t>
  </si>
  <si>
    <t xml:space="preserve"> 44.60</t>
  </si>
  <si>
    <t xml:space="preserve"> 58.4</t>
  </si>
  <si>
    <t xml:space="preserve"> 5.66</t>
  </si>
  <si>
    <t>Slegge</t>
  </si>
  <si>
    <t>Einar Rødder</t>
  </si>
  <si>
    <t xml:space="preserve"> 26.86</t>
  </si>
  <si>
    <t>Åge Andresen</t>
  </si>
  <si>
    <t xml:space="preserve"> 31.66</t>
  </si>
  <si>
    <t xml:space="preserve"> 10.43</t>
  </si>
  <si>
    <t>Høyde u.t.</t>
  </si>
  <si>
    <t xml:space="preserve"> 1.15</t>
  </si>
  <si>
    <t xml:space="preserve"> 5.00</t>
  </si>
  <si>
    <t xml:space="preserve"> 6.13?</t>
  </si>
  <si>
    <t>Jørn Tore Berget</t>
  </si>
  <si>
    <t xml:space="preserve"> 22.72 *</t>
  </si>
  <si>
    <t xml:space="preserve"> 41.24</t>
  </si>
  <si>
    <t xml:space="preserve"> 5.64 *</t>
  </si>
  <si>
    <t xml:space="preserve"> 1.65</t>
  </si>
  <si>
    <t xml:space="preserve"> 12.3</t>
  </si>
  <si>
    <t>Hø. u.t.</t>
  </si>
  <si>
    <t xml:space="preserve"> 1.36 </t>
  </si>
  <si>
    <t xml:space="preserve"> 27.08</t>
  </si>
  <si>
    <t xml:space="preserve"> 21.44</t>
  </si>
  <si>
    <t xml:space="preserve"> 40.74</t>
  </si>
  <si>
    <t xml:space="preserve"> 29.76</t>
  </si>
  <si>
    <t>Ingvar Skogland</t>
  </si>
  <si>
    <t xml:space="preserve"> 34.08</t>
  </si>
  <si>
    <t xml:space="preserve"> 5.97?</t>
  </si>
  <si>
    <t>28.70 *</t>
  </si>
  <si>
    <t xml:space="preserve"> 15.34 *</t>
  </si>
  <si>
    <t xml:space="preserve"> 10.31 *</t>
  </si>
  <si>
    <t>Ellers minner vi om Jær-lekene neste lørdag,</t>
  </si>
  <si>
    <t xml:space="preserve"> 11.39</t>
  </si>
  <si>
    <t xml:space="preserve"> 42.22</t>
  </si>
  <si>
    <t>Erik Rødder</t>
  </si>
  <si>
    <t xml:space="preserve"> 10.55 *</t>
  </si>
  <si>
    <t>Le. u.t.</t>
  </si>
  <si>
    <t xml:space="preserve"> 2.49</t>
  </si>
  <si>
    <t>T. Pritchard-Davies</t>
  </si>
  <si>
    <t xml:space="preserve">  58.8</t>
  </si>
  <si>
    <t xml:space="preserve"> 35.50</t>
  </si>
  <si>
    <t xml:space="preserve"> 10.32</t>
  </si>
  <si>
    <t xml:space="preserve"> 10.23</t>
  </si>
  <si>
    <t xml:space="preserve"> 28.62</t>
  </si>
  <si>
    <t xml:space="preserve"> 13.46</t>
  </si>
  <si>
    <t xml:space="preserve">Bjørn Øglænd </t>
  </si>
  <si>
    <t>18.05 *</t>
  </si>
  <si>
    <t>Tom R. Karlsen</t>
  </si>
  <si>
    <t xml:space="preserve"> 19.62</t>
  </si>
  <si>
    <t xml:space="preserve"> 11.19</t>
  </si>
  <si>
    <t>bykampen uken deretter. Kom til Stavanger</t>
  </si>
  <si>
    <t xml:space="preserve"> 9.86 *</t>
  </si>
  <si>
    <t xml:space="preserve"> 25.7</t>
  </si>
  <si>
    <t xml:space="preserve"> 40.08</t>
  </si>
  <si>
    <t xml:space="preserve"> 7.69</t>
  </si>
  <si>
    <t>Gunnar Garstad</t>
  </si>
  <si>
    <t xml:space="preserve">  1.55</t>
  </si>
  <si>
    <t xml:space="preserve"> 39.14</t>
  </si>
  <si>
    <t xml:space="preserve"> 25.98</t>
  </si>
  <si>
    <t xml:space="preserve"> 31.28</t>
  </si>
  <si>
    <t>-</t>
  </si>
  <si>
    <t>Stadion og hei våre fram til seier.  Vi kan være</t>
  </si>
  <si>
    <t>Sum</t>
  </si>
  <si>
    <t>godt vertskap for de som skal bo hos oss, men på</t>
  </si>
  <si>
    <t>Valgfrie, minst to res. innen hopp eller kast</t>
  </si>
  <si>
    <t>banen kan vi slå dem!  Onsdag 15. og torsdag 16.</t>
  </si>
  <si>
    <t>Valgfrie</t>
  </si>
  <si>
    <t xml:space="preserve"> 800</t>
  </si>
  <si>
    <t xml:space="preserve"> 2.19.51</t>
  </si>
  <si>
    <t>3000m</t>
  </si>
  <si>
    <t xml:space="preserve"> 9.58.6</t>
  </si>
  <si>
    <t xml:space="preserve"> 24.2</t>
  </si>
  <si>
    <t>34.25.9 *</t>
  </si>
  <si>
    <t>juni stiller vi på Stavanger Stadion.</t>
  </si>
  <si>
    <t>2.04.22 *</t>
  </si>
  <si>
    <t xml:space="preserve"> 2.07.15</t>
  </si>
  <si>
    <t xml:space="preserve"> 4.29.9</t>
  </si>
  <si>
    <t>4.31.4</t>
  </si>
  <si>
    <t>Ø. S. Hansen</t>
  </si>
  <si>
    <t>17.43.5</t>
  </si>
  <si>
    <t>H.u.t</t>
  </si>
  <si>
    <t xml:space="preserve"> 1.43</t>
  </si>
  <si>
    <t xml:space="preserve"> 61.39</t>
  </si>
  <si>
    <t xml:space="preserve"> 1.59.9</t>
  </si>
  <si>
    <t xml:space="preserve"> 2.03.6</t>
  </si>
  <si>
    <t xml:space="preserve"> 1.50</t>
  </si>
  <si>
    <t xml:space="preserve"> 9.28.1</t>
  </si>
  <si>
    <t xml:space="preserve"> 9.48.7</t>
  </si>
  <si>
    <t xml:space="preserve"> 9.54.5</t>
  </si>
  <si>
    <t xml:space="preserve"> 2.30.6</t>
  </si>
  <si>
    <t>Martin Jåtun</t>
  </si>
  <si>
    <t xml:space="preserve"> 4.08.6</t>
  </si>
  <si>
    <t>Lengde u.t.</t>
  </si>
  <si>
    <t xml:space="preserve"> 2.69</t>
  </si>
  <si>
    <t xml:space="preserve"> 12.51</t>
  </si>
  <si>
    <t xml:space="preserve"> 9.49.09</t>
  </si>
  <si>
    <t xml:space="preserve"> 2.04.58</t>
  </si>
  <si>
    <t xml:space="preserve"> 4.27.0</t>
  </si>
  <si>
    <t xml:space="preserve"> 4.25.8</t>
  </si>
  <si>
    <t>Øystein Roalsø Sirevåg</t>
  </si>
  <si>
    <t xml:space="preserve"> 2.10.0</t>
  </si>
  <si>
    <t>2.11.1</t>
  </si>
  <si>
    <t>T.Pritchard-Davies</t>
  </si>
  <si>
    <t xml:space="preserve"> 2.05.8</t>
  </si>
  <si>
    <t xml:space="preserve"> 2.03.9</t>
  </si>
  <si>
    <t xml:space="preserve"> 9.31.7</t>
  </si>
  <si>
    <t xml:space="preserve"> 2.07.6</t>
  </si>
  <si>
    <t>Kjetil Espedal</t>
  </si>
  <si>
    <t>2.09.7</t>
  </si>
  <si>
    <t xml:space="preserve"> 4.32.8</t>
  </si>
  <si>
    <t xml:space="preserve"> 5.20.3</t>
  </si>
  <si>
    <t xml:space="preserve"> 4.11.7</t>
  </si>
  <si>
    <t xml:space="preserve"> 2.01.0</t>
  </si>
  <si>
    <t xml:space="preserve"> 2.66</t>
  </si>
  <si>
    <t xml:space="preserve"> 17.09.38</t>
  </si>
  <si>
    <t xml:space="preserve"> 2.06.00</t>
  </si>
  <si>
    <t>Det betyr også at treningen torsdag 16. går ut.</t>
  </si>
  <si>
    <t xml:space="preserve"> 4.28.0</t>
  </si>
  <si>
    <t>17.12.5</t>
  </si>
  <si>
    <t>Endre Nygaard</t>
  </si>
  <si>
    <t>36.29.0</t>
  </si>
  <si>
    <t>Kim Johannessen</t>
  </si>
  <si>
    <t>2.12.7</t>
  </si>
  <si>
    <t>4.40.4</t>
  </si>
  <si>
    <t xml:space="preserve"> 2.10.84</t>
  </si>
  <si>
    <t>Odd A. Espedal</t>
  </si>
  <si>
    <t xml:space="preserve"> 28.8</t>
  </si>
  <si>
    <t xml:space="preserve"> 28.7</t>
  </si>
  <si>
    <t xml:space="preserve"> 28.1</t>
  </si>
  <si>
    <t xml:space="preserve"> 63.4</t>
  </si>
  <si>
    <t xml:space="preserve"> 4.36.1</t>
  </si>
  <si>
    <t>Jo Ryssdal</t>
  </si>
  <si>
    <t xml:space="preserve"> 4.37.7</t>
  </si>
  <si>
    <t>Atle Nilsen</t>
  </si>
  <si>
    <t xml:space="preserve"> 5.23.0</t>
  </si>
  <si>
    <t>Øyvind Sand</t>
  </si>
  <si>
    <t xml:space="preserve"> 23.6</t>
  </si>
  <si>
    <t>H. E. Frøiland</t>
  </si>
  <si>
    <t xml:space="preserve"> 4.10.8</t>
  </si>
  <si>
    <t xml:space="preserve"> 2.67</t>
  </si>
  <si>
    <t xml:space="preserve"> 10.04.17</t>
  </si>
  <si>
    <t xml:space="preserve"> 4.23.27</t>
  </si>
  <si>
    <t>17.10.40</t>
  </si>
  <si>
    <t xml:space="preserve"> 9.53.2</t>
  </si>
  <si>
    <t xml:space="preserve"> 4.31.5</t>
  </si>
  <si>
    <t>Sven Ove Austbø</t>
  </si>
  <si>
    <t xml:space="preserve"> 25.38</t>
  </si>
  <si>
    <t>Arne Erichsen</t>
  </si>
  <si>
    <t>17.51.0</t>
  </si>
  <si>
    <t xml:space="preserve"> 2.12.1</t>
  </si>
  <si>
    <t xml:space="preserve"> 2.09.0</t>
  </si>
  <si>
    <t>Arne Lærdal</t>
  </si>
  <si>
    <t xml:space="preserve"> 2.08.0</t>
  </si>
  <si>
    <t xml:space="preserve"> 17.11.4</t>
  </si>
  <si>
    <t xml:space="preserve"> 2.13.4</t>
  </si>
  <si>
    <t>Petter Søyland</t>
  </si>
  <si>
    <t xml:space="preserve"> 2.14.0</t>
  </si>
  <si>
    <t>Svein Hellerud</t>
  </si>
  <si>
    <t xml:space="preserve"> 2.09.8</t>
  </si>
  <si>
    <t xml:space="preserve"> 9.08.8</t>
  </si>
  <si>
    <t xml:space="preserve"> 4.37.27 *</t>
  </si>
  <si>
    <t xml:space="preserve"> 2.09.7</t>
  </si>
  <si>
    <t>Spesialmelding til turinteresserte:</t>
  </si>
  <si>
    <t>55.63</t>
  </si>
  <si>
    <t xml:space="preserve"> 56.51 *</t>
  </si>
  <si>
    <t xml:space="preserve"> 25.53</t>
  </si>
  <si>
    <t>Hallvard Aamlid</t>
  </si>
  <si>
    <t xml:space="preserve">  12.3</t>
  </si>
  <si>
    <t xml:space="preserve"> 4.36.3</t>
  </si>
  <si>
    <t xml:space="preserve"> 4.31.0</t>
  </si>
  <si>
    <t xml:space="preserve"> 4.28.9</t>
  </si>
  <si>
    <t xml:space="preserve"> 4.23.9</t>
  </si>
  <si>
    <t xml:space="preserve"> 2.08.8</t>
  </si>
  <si>
    <t xml:space="preserve"> 9.52.7</t>
  </si>
  <si>
    <t xml:space="preserve"> 4.37.9</t>
  </si>
  <si>
    <t xml:space="preserve"> 2.14.3</t>
  </si>
  <si>
    <t>Øivind Sand</t>
  </si>
  <si>
    <t xml:space="preserve"> 4.11.0</t>
  </si>
  <si>
    <t>Tom Karlsen</t>
  </si>
  <si>
    <t xml:space="preserve"> 2.65</t>
  </si>
  <si>
    <t xml:space="preserve"> 2.13.63</t>
  </si>
  <si>
    <t xml:space="preserve"> 55.60</t>
  </si>
  <si>
    <t>Påemldingsfrist for tur til Grimstad første helgen i</t>
  </si>
  <si>
    <t xml:space="preserve"> 2.84 *</t>
  </si>
  <si>
    <t>2.15.3</t>
  </si>
  <si>
    <t xml:space="preserve">Stein Norberg </t>
  </si>
  <si>
    <t xml:space="preserve"> 56.20</t>
  </si>
  <si>
    <t xml:space="preserve"> 29.8</t>
  </si>
  <si>
    <t xml:space="preserve"> 1.45</t>
  </si>
  <si>
    <t xml:space="preserve"> 4.28.4</t>
  </si>
  <si>
    <t xml:space="preserve"> 4.31.2</t>
  </si>
  <si>
    <t xml:space="preserve"> 4.38.0</t>
  </si>
  <si>
    <t xml:space="preserve"> 18.03.6</t>
  </si>
  <si>
    <t>Leif Kielsen</t>
  </si>
  <si>
    <t xml:space="preserve"> 9.10.8</t>
  </si>
  <si>
    <t xml:space="preserve"> 8.75</t>
  </si>
  <si>
    <t xml:space="preserve"> 2.73</t>
  </si>
  <si>
    <t>Jone Førland</t>
  </si>
  <si>
    <t xml:space="preserve"> 2.80</t>
  </si>
  <si>
    <t>juli (8. - 10. ) er_x001E_b torsdag 16. juni.</t>
  </si>
  <si>
    <t xml:space="preserve"> 2.16.61</t>
  </si>
  <si>
    <t xml:space="preserve"> 2.14.1</t>
  </si>
  <si>
    <t xml:space="preserve"> 4.39.68</t>
  </si>
  <si>
    <t xml:space="preserve"> 5.35</t>
  </si>
  <si>
    <t xml:space="preserve">Sveinung Flotten </t>
  </si>
  <si>
    <t xml:space="preserve"> 10.78</t>
  </si>
  <si>
    <t>L.u.t</t>
  </si>
  <si>
    <t xml:space="preserve"> 2.72</t>
  </si>
  <si>
    <t xml:space="preserve"> 6.05</t>
  </si>
  <si>
    <t xml:space="preserve"> 64.3</t>
  </si>
  <si>
    <t>Per Ivar Østbø</t>
  </si>
  <si>
    <t xml:space="preserve"> 1.59</t>
  </si>
  <si>
    <t xml:space="preserve"> 1.35</t>
  </si>
  <si>
    <t>Michael Sølvberg</t>
  </si>
  <si>
    <t xml:space="preserve"> 2.53</t>
  </si>
  <si>
    <t xml:space="preserve"> 2.70</t>
  </si>
  <si>
    <t>Eirik Tytingvåg</t>
  </si>
  <si>
    <t xml:space="preserve"> 1.35 *</t>
  </si>
  <si>
    <t>Spør trenerne eller Atle Morten om mer</t>
  </si>
  <si>
    <t xml:space="preserve"> 5.26</t>
  </si>
  <si>
    <t xml:space="preserve"> 2.81</t>
  </si>
  <si>
    <t xml:space="preserve"> 1.61</t>
  </si>
  <si>
    <t xml:space="preserve"> 5.28</t>
  </si>
  <si>
    <t xml:space="preserve">Erik Rødder </t>
  </si>
  <si>
    <t xml:space="preserve">  10.43</t>
  </si>
  <si>
    <t>Stein Norberg</t>
  </si>
  <si>
    <t>26.1</t>
  </si>
  <si>
    <t xml:space="preserve"> 5.43</t>
  </si>
  <si>
    <t xml:space="preserve"> 5.34</t>
  </si>
  <si>
    <t xml:space="preserve"> 4.27.6</t>
  </si>
  <si>
    <t xml:space="preserve"> 1.53</t>
  </si>
  <si>
    <t>informasjon.</t>
  </si>
  <si>
    <t>Treningstips:</t>
  </si>
  <si>
    <t>Sum  totalt menn</t>
  </si>
  <si>
    <t>I sommervarmen - husk å ta med drikke på</t>
  </si>
  <si>
    <t xml:space="preserve"> Snitt</t>
  </si>
  <si>
    <t>(</t>
  </si>
  <si>
    <t>)</t>
  </si>
  <si>
    <t>=</t>
  </si>
  <si>
    <t>treningen og på stevner, regelmessig drikke i pauser</t>
  </si>
  <si>
    <t>kan gjøre sitt til at hopper lengre i siste hoppet ditt,</t>
  </si>
  <si>
    <t>Sve-2.12.8-548</t>
  </si>
  <si>
    <t>Sv. 5.67-530</t>
  </si>
  <si>
    <t xml:space="preserve">  KVINNER</t>
  </si>
  <si>
    <t>at du klarer å holde farten helt til mål osv.</t>
  </si>
  <si>
    <t>Lykke til!</t>
  </si>
  <si>
    <t>Anne Marie Gausel</t>
  </si>
  <si>
    <t xml:space="preserve"> 1.60=</t>
  </si>
  <si>
    <t>Marit Bratland</t>
  </si>
  <si>
    <t xml:space="preserve"> 1.50 *</t>
  </si>
  <si>
    <t>Siv Helen Nærland</t>
  </si>
  <si>
    <t xml:space="preserve"> 59.11 *</t>
  </si>
  <si>
    <t xml:space="preserve"> 60.3 *</t>
  </si>
  <si>
    <t xml:space="preserve"> 60.7 *</t>
  </si>
  <si>
    <t xml:space="preserve"> 27.1 </t>
  </si>
  <si>
    <t xml:space="preserve">Anne Nyberg </t>
  </si>
  <si>
    <t xml:space="preserve">  1.50</t>
  </si>
  <si>
    <t>Anne B. Nyberg</t>
  </si>
  <si>
    <t>100hk</t>
  </si>
  <si>
    <t xml:space="preserve"> 15.4</t>
  </si>
  <si>
    <t>Elin Espedal</t>
  </si>
  <si>
    <t xml:space="preserve"> 1.40</t>
  </si>
  <si>
    <t>Kristin Nyberg</t>
  </si>
  <si>
    <t>Hanne Brith Thygesen</t>
  </si>
  <si>
    <t xml:space="preserve"> 61.8</t>
  </si>
  <si>
    <t xml:space="preserve"> 63.0</t>
  </si>
  <si>
    <t xml:space="preserve"> 12.9</t>
  </si>
  <si>
    <t xml:space="preserve"> 27.4</t>
  </si>
  <si>
    <t>J. Wathne</t>
  </si>
  <si>
    <t xml:space="preserve"> 10.91</t>
  </si>
  <si>
    <t xml:space="preserve"> 43.64*</t>
  </si>
  <si>
    <t xml:space="preserve"> 65.73 *</t>
  </si>
  <si>
    <t>Hilde Markhus</t>
  </si>
  <si>
    <t xml:space="preserve"> 38.80 *</t>
  </si>
  <si>
    <t>Kretsserien 15-18 år (2. runde - Mai-lekene):</t>
  </si>
  <si>
    <t xml:space="preserve"> 12.64 *</t>
  </si>
  <si>
    <t xml:space="preserve"> 12.82 *</t>
  </si>
  <si>
    <t xml:space="preserve"> 12.95 *</t>
  </si>
  <si>
    <t xml:space="preserve"> 13.32 </t>
  </si>
  <si>
    <t>Annette Storesund</t>
  </si>
  <si>
    <t xml:space="preserve"> 13.3</t>
  </si>
  <si>
    <t xml:space="preserve"> 2.36.4</t>
  </si>
  <si>
    <t xml:space="preserve"> 28.5</t>
  </si>
  <si>
    <t xml:space="preserve"> 67.3</t>
  </si>
  <si>
    <t xml:space="preserve"> 70.2</t>
  </si>
  <si>
    <t>Bjørg Osnes</t>
  </si>
  <si>
    <t xml:space="preserve"> 27.3</t>
  </si>
  <si>
    <t xml:space="preserve"> 13.4</t>
  </si>
  <si>
    <t>400 hekk</t>
  </si>
  <si>
    <t xml:space="preserve"> 66.96</t>
  </si>
  <si>
    <t xml:space="preserve"> 13.02</t>
  </si>
  <si>
    <t>Skjalg        102 poeng</t>
  </si>
  <si>
    <t xml:space="preserve"> 26.11 *</t>
  </si>
  <si>
    <t xml:space="preserve"> 26.79 *</t>
  </si>
  <si>
    <t xml:space="preserve"> 27.52</t>
  </si>
  <si>
    <t>Liv Jorunn Gausel</t>
  </si>
  <si>
    <t xml:space="preserve">Siri Velund </t>
  </si>
  <si>
    <t xml:space="preserve"> 2.38.4</t>
  </si>
  <si>
    <t>Ingjerd Haugen</t>
  </si>
  <si>
    <t xml:space="preserve"> 1.20</t>
  </si>
  <si>
    <t xml:space="preserve"> 65.28</t>
  </si>
  <si>
    <t xml:space="preserve"> 4.59</t>
  </si>
  <si>
    <t>Bente Andresen</t>
  </si>
  <si>
    <t xml:space="preserve"> 5.23.2</t>
  </si>
  <si>
    <t xml:space="preserve"> 62.2</t>
  </si>
  <si>
    <t xml:space="preserve"> 27.1</t>
  </si>
  <si>
    <t xml:space="preserve"> 13.2</t>
  </si>
  <si>
    <t>Ingunn Søyland</t>
  </si>
  <si>
    <t xml:space="preserve"> 2.31.3</t>
  </si>
  <si>
    <t>Anita Nilsen</t>
  </si>
  <si>
    <t xml:space="preserve"> 2.37.6</t>
  </si>
  <si>
    <t xml:space="preserve"> 200</t>
  </si>
  <si>
    <t xml:space="preserve"> 27.79</t>
  </si>
  <si>
    <t xml:space="preserve"> 61.10*</t>
  </si>
  <si>
    <t xml:space="preserve"> 62.09 *</t>
  </si>
  <si>
    <t xml:space="preserve"> 63.5</t>
  </si>
  <si>
    <t>Haugesund     100</t>
  </si>
  <si>
    <t>Heidi Schreiner</t>
  </si>
  <si>
    <t xml:space="preserve"> 36.50 *</t>
  </si>
  <si>
    <t>Tove Sæther Hagland</t>
  </si>
  <si>
    <t xml:space="preserve"> 2.28.8 *</t>
  </si>
  <si>
    <t xml:space="preserve"> 2.32.2 *</t>
  </si>
  <si>
    <t>Kjersti Elin Berge</t>
  </si>
  <si>
    <t xml:space="preserve">2.37.3 </t>
  </si>
  <si>
    <t xml:space="preserve">S. H. Nærland </t>
  </si>
  <si>
    <t xml:space="preserve"> 2.35.6</t>
  </si>
  <si>
    <t xml:space="preserve"> 2.36.3</t>
  </si>
  <si>
    <t xml:space="preserve"> 13.6</t>
  </si>
  <si>
    <t xml:space="preserve"> 2.43.6</t>
  </si>
  <si>
    <t xml:space="preserve"> 13.1</t>
  </si>
  <si>
    <t xml:space="preserve"> 13.0</t>
  </si>
  <si>
    <t>Liv Bente Grøneng</t>
  </si>
  <si>
    <t>Astri Brendehaug</t>
  </si>
  <si>
    <t xml:space="preserve"> 4.67</t>
  </si>
  <si>
    <t xml:space="preserve"> 5.20.5</t>
  </si>
  <si>
    <t xml:space="preserve"> 37.47*</t>
  </si>
  <si>
    <t>Ingrid Hodne</t>
  </si>
  <si>
    <t xml:space="preserve"> 13.13 =</t>
  </si>
  <si>
    <t xml:space="preserve"> 33.88</t>
  </si>
  <si>
    <t>Sand           60</t>
  </si>
  <si>
    <t xml:space="preserve">   1.46 *</t>
  </si>
  <si>
    <t>30.88 *</t>
  </si>
  <si>
    <t xml:space="preserve"> 1.43 *</t>
  </si>
  <si>
    <t>Anne Nyberg</t>
  </si>
  <si>
    <t xml:space="preserve"> 4.65</t>
  </si>
  <si>
    <t xml:space="preserve">S. Gysland </t>
  </si>
  <si>
    <t xml:space="preserve"> 28.03</t>
  </si>
  <si>
    <t xml:space="preserve"> 2.36</t>
  </si>
  <si>
    <t xml:space="preserve"> 4.69</t>
  </si>
  <si>
    <t xml:space="preserve"> 33.4</t>
  </si>
  <si>
    <t xml:space="preserve"> 4.43</t>
  </si>
  <si>
    <t>Elin Rolandsen</t>
  </si>
  <si>
    <t xml:space="preserve"> 67.2</t>
  </si>
  <si>
    <t xml:space="preserve"> 4.52s?</t>
  </si>
  <si>
    <t xml:space="preserve"> 400</t>
  </si>
  <si>
    <t>Gunnbjørg Fagerland</t>
  </si>
  <si>
    <t>Cathrin Næsbakken</t>
  </si>
  <si>
    <t xml:space="preserve"> 12.9=</t>
  </si>
  <si>
    <t xml:space="preserve"> 27.51</t>
  </si>
  <si>
    <t xml:space="preserve"> 9.89 *</t>
  </si>
  <si>
    <t>Bryne          50</t>
  </si>
  <si>
    <t xml:space="preserve">   9.76</t>
  </si>
  <si>
    <t xml:space="preserve"> 73.5 *</t>
  </si>
  <si>
    <t xml:space="preserve"> 68.24 </t>
  </si>
  <si>
    <t xml:space="preserve">  13.66</t>
  </si>
  <si>
    <t xml:space="preserve"> 67.6</t>
  </si>
  <si>
    <t>Synnøve Gysland</t>
  </si>
  <si>
    <t xml:space="preserve"> 24.80</t>
  </si>
  <si>
    <t xml:space="preserve"> 25.58</t>
  </si>
  <si>
    <t>Anne Berit Nyberg</t>
  </si>
  <si>
    <t xml:space="preserve"> 4.53</t>
  </si>
  <si>
    <t>Monica Knutsen</t>
  </si>
  <si>
    <t xml:space="preserve"> 2.42.8</t>
  </si>
  <si>
    <t xml:space="preserve"> 1.37</t>
  </si>
  <si>
    <t>Kirsten Rolandsen</t>
  </si>
  <si>
    <t xml:space="preserve"> 69.1</t>
  </si>
  <si>
    <t xml:space="preserve"> 27.76</t>
  </si>
  <si>
    <t xml:space="preserve"> 16.58</t>
  </si>
  <si>
    <t xml:space="preserve"> 4.76 *</t>
  </si>
  <si>
    <t>Hinna          43</t>
  </si>
  <si>
    <t>2.37.27</t>
  </si>
  <si>
    <t xml:space="preserve"> 5.13.3*</t>
  </si>
  <si>
    <t xml:space="preserve"> 4.68 *</t>
  </si>
  <si>
    <t xml:space="preserve"> 1.10 </t>
  </si>
  <si>
    <t>Kule 4</t>
  </si>
  <si>
    <t>Hilde Omdahl</t>
  </si>
  <si>
    <t xml:space="preserve">  7.92</t>
  </si>
  <si>
    <t xml:space="preserve"> 32.8</t>
  </si>
  <si>
    <t>12.08.9</t>
  </si>
  <si>
    <t xml:space="preserve"> 71.2</t>
  </si>
  <si>
    <t>Pia Laukvik</t>
  </si>
  <si>
    <t xml:space="preserve"> 14.5</t>
  </si>
  <si>
    <t>Anne Beth Halsne</t>
  </si>
  <si>
    <t xml:space="preserve"> 2.44.48</t>
  </si>
  <si>
    <t xml:space="preserve"> 23.42</t>
  </si>
  <si>
    <t xml:space="preserve"> 7.63</t>
  </si>
  <si>
    <t xml:space="preserve"> 21.10</t>
  </si>
  <si>
    <t>Grete Torgersen</t>
  </si>
  <si>
    <t xml:space="preserve"> 1.25</t>
  </si>
  <si>
    <t xml:space="preserve"> 4.68</t>
  </si>
  <si>
    <t xml:space="preserve"> 9.61</t>
  </si>
  <si>
    <t xml:space="preserve"> 28.77</t>
  </si>
  <si>
    <t>Frisinn        42</t>
  </si>
  <si>
    <t>Henriette Gausel</t>
  </si>
  <si>
    <t xml:space="preserve">  4.61 *</t>
  </si>
  <si>
    <t xml:space="preserve"> 1.15 *</t>
  </si>
  <si>
    <t>5.24.25 *</t>
  </si>
  <si>
    <t>100HK</t>
  </si>
  <si>
    <t xml:space="preserve"> 17.9</t>
  </si>
  <si>
    <t xml:space="preserve"> 5.48.4</t>
  </si>
  <si>
    <t xml:space="preserve"> 20.84</t>
  </si>
  <si>
    <t xml:space="preserve"> 32.0</t>
  </si>
  <si>
    <t xml:space="preserve"> 24.94</t>
  </si>
  <si>
    <t>Rannveig Veholmen</t>
  </si>
  <si>
    <t xml:space="preserve"> 7.51</t>
  </si>
  <si>
    <t xml:space="preserve"> 18.10</t>
  </si>
  <si>
    <t xml:space="preserve"> 5.55.7</t>
  </si>
  <si>
    <t xml:space="preserve"> 6.62</t>
  </si>
  <si>
    <t>Gjesdal        40</t>
  </si>
  <si>
    <t>Klepp          28</t>
  </si>
  <si>
    <t>Valgfrie, minst et res. innen hopp eller kast</t>
  </si>
  <si>
    <t>Egersund       26</t>
  </si>
  <si>
    <t xml:space="preserve"> 1.47</t>
  </si>
  <si>
    <t xml:space="preserve"> 9.72</t>
  </si>
  <si>
    <t>Torvastad      20</t>
  </si>
  <si>
    <t xml:space="preserve"> 67.23</t>
  </si>
  <si>
    <t xml:space="preserve"> 2.33.1</t>
  </si>
  <si>
    <t xml:space="preserve"> 2.39.8</t>
  </si>
  <si>
    <t xml:space="preserve">L. J. Gausel </t>
  </si>
  <si>
    <t xml:space="preserve">  1.40</t>
  </si>
  <si>
    <t xml:space="preserve"> 2.41</t>
  </si>
  <si>
    <t xml:space="preserve"> 2.41.2</t>
  </si>
  <si>
    <t xml:space="preserve"> 27.8</t>
  </si>
  <si>
    <t>Helen Nyberg</t>
  </si>
  <si>
    <t xml:space="preserve"> 27.9</t>
  </si>
  <si>
    <t xml:space="preserve"> 27.90</t>
  </si>
  <si>
    <t xml:space="preserve"> 1.27*</t>
  </si>
  <si>
    <t xml:space="preserve"> 4.63 *</t>
  </si>
  <si>
    <t>Sandnes        19</t>
  </si>
  <si>
    <t xml:space="preserve"> 4.51 *</t>
  </si>
  <si>
    <t xml:space="preserve"> 2.40.8</t>
  </si>
  <si>
    <t xml:space="preserve"> 66.49</t>
  </si>
  <si>
    <t xml:space="preserve"> 2.40.2</t>
  </si>
  <si>
    <t xml:space="preserve">Kjersti E. Berge </t>
  </si>
  <si>
    <t xml:space="preserve"> 2.40.7</t>
  </si>
  <si>
    <t>13.4</t>
  </si>
  <si>
    <t xml:space="preserve"> 2.48.5</t>
  </si>
  <si>
    <t>H.u.t.</t>
  </si>
  <si>
    <t xml:space="preserve"> 1.24</t>
  </si>
  <si>
    <t xml:space="preserve"> 13.49</t>
  </si>
  <si>
    <t xml:space="preserve"> 13.24</t>
  </si>
  <si>
    <t xml:space="preserve"> 2.40.0</t>
  </si>
  <si>
    <t xml:space="preserve"> 1.15 =</t>
  </si>
  <si>
    <t xml:space="preserve"> 2.43.1</t>
  </si>
  <si>
    <t xml:space="preserve"> 2.38.76</t>
  </si>
  <si>
    <t xml:space="preserve">Tove S. Hagland </t>
  </si>
  <si>
    <t xml:space="preserve">  1.35</t>
  </si>
  <si>
    <t>Kjersti Veholmen</t>
  </si>
  <si>
    <t xml:space="preserve"> 2.38.2</t>
  </si>
  <si>
    <t xml:space="preserve"> 66.94</t>
  </si>
  <si>
    <t xml:space="preserve"> 74.1</t>
  </si>
  <si>
    <t xml:space="preserve"> 2.33</t>
  </si>
  <si>
    <t xml:space="preserve"> 31.6</t>
  </si>
  <si>
    <t xml:space="preserve"> 28.3</t>
  </si>
  <si>
    <t xml:space="preserve"> 4.66</t>
  </si>
  <si>
    <t xml:space="preserve"> 1.18</t>
  </si>
  <si>
    <t xml:space="preserve"> 9.70 *</t>
  </si>
  <si>
    <t>Sammenlagt kommer senere</t>
  </si>
  <si>
    <t xml:space="preserve"> 4.38 *</t>
  </si>
  <si>
    <t xml:space="preserve"> 29.7</t>
  </si>
  <si>
    <t>Høyde u.t</t>
  </si>
  <si>
    <t xml:space="preserve"> 1.11 *</t>
  </si>
  <si>
    <t>Hild C. H. Bakka</t>
  </si>
  <si>
    <t xml:space="preserve"> 2.46.7</t>
  </si>
  <si>
    <t xml:space="preserve">  13.8</t>
  </si>
  <si>
    <t>13.6</t>
  </si>
  <si>
    <t xml:space="preserve"> 2.39.14</t>
  </si>
  <si>
    <t xml:space="preserve"> 3.98</t>
  </si>
  <si>
    <t xml:space="preserve"> 13.57</t>
  </si>
  <si>
    <t xml:space="preserve"> 27.7</t>
  </si>
  <si>
    <t xml:space="preserve"> 2.35.1</t>
  </si>
  <si>
    <t xml:space="preserve"> 13.5</t>
  </si>
  <si>
    <t xml:space="preserve"> 2.35 *</t>
  </si>
  <si>
    <t xml:space="preserve"> 9.28</t>
  </si>
  <si>
    <t>Mariann Halvorsen</t>
  </si>
  <si>
    <t xml:space="preserve"> 13.9</t>
  </si>
  <si>
    <t xml:space="preserve"> 1.30</t>
  </si>
  <si>
    <t>Hild Bakka</t>
  </si>
  <si>
    <t xml:space="preserve"> 2.47.9</t>
  </si>
  <si>
    <t xml:space="preserve"> 1.10</t>
  </si>
  <si>
    <t xml:space="preserve"> 2.48.3</t>
  </si>
  <si>
    <t xml:space="preserve"> 2.40.9</t>
  </si>
  <si>
    <t xml:space="preserve"> 19.52</t>
  </si>
  <si>
    <t xml:space="preserve"> 29.1</t>
  </si>
  <si>
    <t xml:space="preserve"> 28.6</t>
  </si>
  <si>
    <t xml:space="preserve"> 28.4</t>
  </si>
  <si>
    <t xml:space="preserve"> 2.35=</t>
  </si>
  <si>
    <t>Lise Lithun</t>
  </si>
  <si>
    <t xml:space="preserve"> 2.39.42 *</t>
  </si>
  <si>
    <t xml:space="preserve"> 14.01</t>
  </si>
  <si>
    <t xml:space="preserve"> 14.0</t>
  </si>
  <si>
    <t xml:space="preserve"> 14.43</t>
  </si>
  <si>
    <t>Cecilia Mugaas</t>
  </si>
  <si>
    <t xml:space="preserve"> 30.10</t>
  </si>
  <si>
    <t>Kjersti E. Berge</t>
  </si>
  <si>
    <t xml:space="preserve">  1.30</t>
  </si>
  <si>
    <t xml:space="preserve"> 4.52</t>
  </si>
  <si>
    <t xml:space="preserve"> 3.80</t>
  </si>
  <si>
    <t xml:space="preserve"> 4.38</t>
  </si>
  <si>
    <t>Krsitin Nyberg</t>
  </si>
  <si>
    <t xml:space="preserve"> 2.39.0</t>
  </si>
  <si>
    <t xml:space="preserve"> 13.8</t>
  </si>
  <si>
    <t xml:space="preserve"> 5.28.4</t>
  </si>
  <si>
    <t xml:space="preserve"> 5.20.2 *</t>
  </si>
  <si>
    <t xml:space="preserve"> 4.28</t>
  </si>
  <si>
    <t xml:space="preserve"> 2.24</t>
  </si>
  <si>
    <t xml:space="preserve"> 14.2</t>
  </si>
  <si>
    <t xml:space="preserve"> 4.26</t>
  </si>
  <si>
    <t>5.36.4</t>
  </si>
  <si>
    <t xml:space="preserve"> 32.5</t>
  </si>
  <si>
    <t xml:space="preserve"> 4.30</t>
  </si>
  <si>
    <t xml:space="preserve"> 14.20</t>
  </si>
  <si>
    <t xml:space="preserve"> 66.9</t>
  </si>
  <si>
    <t xml:space="preserve"> 4.25</t>
  </si>
  <si>
    <t>Le-Hanneb 5.02-681, satss?</t>
  </si>
  <si>
    <t>Le- Anne B-4.73-611 satss?</t>
  </si>
  <si>
    <t>Sum  totalt kvinner</t>
  </si>
  <si>
    <t>Begge kjønn sammenlagt       Sum</t>
  </si>
  <si>
    <t>Poengsum 1999 i forhold til 1998 i %:</t>
  </si>
  <si>
    <t>Poengsum 1998 i forhold til 1997 i %:</t>
  </si>
  <si>
    <t>Poengsum 1997 i forhold til 1994 i %:</t>
  </si>
  <si>
    <t>Poengsum 1994 i forhold til 1993 i %:</t>
  </si>
  <si>
    <t>Poengsum 1993 i forhold til 1992 i %:</t>
  </si>
  <si>
    <t>Poengsum 1992 i forhold til 1991 i %:</t>
  </si>
  <si>
    <t>Poengsum 1991 i forhold til 1990 i %:</t>
  </si>
  <si>
    <t>Poengsum 1990 i forhold til 1989 i %:</t>
  </si>
  <si>
    <t>Poengsum 1989 i forhold til 1988 i %:</t>
  </si>
  <si>
    <t>Poengsum 1988 i forhold til 1987 i %:</t>
  </si>
  <si>
    <t>Poengsum 1987 i forhold til 1986 i %:</t>
  </si>
  <si>
    <t>Poengsum 1986 i forhold til 1985 i %:</t>
  </si>
  <si>
    <t>Poengsum 1985 i forhold til 1984 i %:</t>
  </si>
  <si>
    <t>Poengsum 1984 i forhold til 1983 i %:</t>
  </si>
  <si>
    <t>Poengsum 1983 i forhold til 1982 i %:</t>
  </si>
  <si>
    <t>Poengsum 1982 i forhold til 1981 i %:</t>
  </si>
  <si>
    <t>Poengsum 1981 i forhold til 1980 i %:</t>
  </si>
  <si>
    <t>Poengsum 1980 i forhold til 1968 i %:</t>
  </si>
  <si>
    <t>Poengsum 1968 i forhold til 1966 i %:</t>
  </si>
  <si>
    <t xml:space="preserve"> 26.54</t>
  </si>
  <si>
    <t xml:space="preserve"> 13.66</t>
  </si>
  <si>
    <t xml:space="preserve"> 2.16</t>
  </si>
  <si>
    <t>Ikke med i 1984</t>
  </si>
  <si>
    <t>Ikke med i 1983</t>
  </si>
  <si>
    <t xml:space="preserve"> 30.7</t>
  </si>
  <si>
    <t>Sv. Morten Andreassen</t>
  </si>
  <si>
    <t xml:space="preserve"> 8.61*</t>
  </si>
  <si>
    <t xml:space="preserve"> 2.49.4</t>
  </si>
  <si>
    <t>Ola Gulbrandsen</t>
  </si>
  <si>
    <t xml:space="preserve"> 5.46.7</t>
  </si>
  <si>
    <t xml:space="preserve"> 24.65*</t>
  </si>
  <si>
    <t xml:space="preserve"> 2.31</t>
  </si>
  <si>
    <t xml:space="preserve"> 4.33.5</t>
  </si>
  <si>
    <t xml:space="preserve"> 8.39</t>
  </si>
  <si>
    <t xml:space="preserve"> 8.55 *</t>
  </si>
  <si>
    <t xml:space="preserve"> 31.1</t>
  </si>
  <si>
    <t xml:space="preserve"> 26.6</t>
  </si>
  <si>
    <t>21.74</t>
  </si>
  <si>
    <t xml:space="preserve"> 21.1</t>
  </si>
  <si>
    <t xml:space="preserve"> 26.8</t>
  </si>
  <si>
    <t xml:space="preserve"> 26.9</t>
  </si>
  <si>
    <t xml:space="preserve"> 1.22</t>
  </si>
  <si>
    <t xml:space="preserve"> 29.98</t>
  </si>
  <si>
    <t xml:space="preserve"> 2.47</t>
  </si>
  <si>
    <t xml:space="preserve"> 9.32</t>
  </si>
  <si>
    <t>10.53.29</t>
  </si>
  <si>
    <t xml:space="preserve"> 5.99</t>
  </si>
  <si>
    <t xml:space="preserve"> 11.35</t>
  </si>
  <si>
    <t xml:space="preserve"> 58.0</t>
  </si>
  <si>
    <t xml:space="preserve"> 58.1</t>
  </si>
  <si>
    <t xml:space="preserve"> 10.99</t>
  </si>
  <si>
    <t>Anders Bergli</t>
  </si>
  <si>
    <t>4.47.94</t>
  </si>
  <si>
    <t xml:space="preserve"> 2.77</t>
  </si>
  <si>
    <t xml:space="preserve"> 60.0</t>
  </si>
  <si>
    <t>Lengde u.,t.</t>
  </si>
  <si>
    <t xml:space="preserve"> 2.39</t>
  </si>
  <si>
    <t xml:space="preserve"> 4.37.34</t>
  </si>
  <si>
    <t xml:space="preserve"> 27,40</t>
  </si>
  <si>
    <t xml:space="preserve"> 5.30</t>
  </si>
  <si>
    <t>Haradl Haukås</t>
  </si>
  <si>
    <t>Sverre Morten Andreassen</t>
  </si>
  <si>
    <t xml:space="preserve"> 20.35</t>
  </si>
  <si>
    <t xml:space="preserve"> 17.89</t>
  </si>
  <si>
    <t xml:space="preserve"> 10.58</t>
  </si>
  <si>
    <t xml:space="preserve"> 2.15.4</t>
  </si>
  <si>
    <t xml:space="preserve"> 2.27</t>
  </si>
  <si>
    <t>34.10</t>
  </si>
  <si>
    <t xml:space="preserve"> 55.9</t>
  </si>
  <si>
    <t xml:space="preserve"> 69.44</t>
  </si>
  <si>
    <t xml:space="preserve"> 13.50</t>
  </si>
  <si>
    <t xml:space="preserve"> 4.32.1</t>
  </si>
  <si>
    <t xml:space="preserve"> 27.46</t>
  </si>
  <si>
    <t xml:space="preserve"> 36.48*</t>
  </si>
  <si>
    <t xml:space="preserve"> 29.5</t>
  </si>
  <si>
    <t xml:space="preserve"> 55.3</t>
  </si>
  <si>
    <t>Cahtrin Næsbakken</t>
  </si>
  <si>
    <t xml:space="preserve"> 9.51</t>
  </si>
  <si>
    <t>4.93</t>
  </si>
  <si>
    <t>Kjell Birkeland</t>
  </si>
  <si>
    <t xml:space="preserve"> 27.2</t>
  </si>
  <si>
    <t>100m hekk</t>
  </si>
  <si>
    <t xml:space="preserve"> 18.98</t>
  </si>
  <si>
    <t xml:space="preserve"> 56.9</t>
  </si>
  <si>
    <t xml:space="preserve"> 57.5</t>
  </si>
  <si>
    <t xml:space="preserve"> 5.12 *</t>
  </si>
  <si>
    <t xml:space="preserve"> 2.68</t>
  </si>
  <si>
    <t xml:space="preserve"> 19.32</t>
  </si>
  <si>
    <t xml:space="preserve"> 7.28</t>
  </si>
  <si>
    <t xml:space="preserve"> 8.00</t>
  </si>
  <si>
    <t xml:space="preserve"> 1.27</t>
  </si>
  <si>
    <t xml:space="preserve"> 21.66</t>
  </si>
  <si>
    <t>Friidrettsserien 1998 - 4. div., Hinna 2</t>
  </si>
  <si>
    <t>Friidrettsserien 1997 - 4. div., Hinna 2</t>
  </si>
  <si>
    <t xml:space="preserve"> 7.34</t>
  </si>
  <si>
    <t xml:space="preserve"> 100</t>
  </si>
  <si>
    <t>Kittel Austvoll</t>
  </si>
  <si>
    <t xml:space="preserve"> 14.3</t>
  </si>
  <si>
    <t>Per Sunde</t>
  </si>
  <si>
    <t>L.u.t.</t>
  </si>
  <si>
    <t>Kristian Hjertvik</t>
  </si>
  <si>
    <t>Atle M. Andersen</t>
  </si>
  <si>
    <t xml:space="preserve"> 2.45</t>
  </si>
  <si>
    <t xml:space="preserve"> 39.9</t>
  </si>
  <si>
    <t>Inge Osli</t>
  </si>
  <si>
    <t xml:space="preserve"> 1.00</t>
  </si>
  <si>
    <t xml:space="preserve"> 2.35</t>
  </si>
  <si>
    <t>Arnfinn Grøtte</t>
  </si>
  <si>
    <t xml:space="preserve"> 2.28</t>
  </si>
  <si>
    <t>Jon Reksten</t>
  </si>
  <si>
    <t xml:space="preserve"> 2.26</t>
  </si>
  <si>
    <t xml:space="preserve"> 2.22</t>
  </si>
  <si>
    <t xml:space="preserve"> 77.43</t>
  </si>
  <si>
    <t>Hildegunn Hausken</t>
  </si>
  <si>
    <t xml:space="preserve"> 8.38</t>
  </si>
  <si>
    <t xml:space="preserve"> 34.26</t>
  </si>
  <si>
    <t xml:space="preserve"> 73.54</t>
  </si>
  <si>
    <t xml:space="preserve"> 16.80</t>
  </si>
  <si>
    <t>Ingunn Haarr</t>
  </si>
  <si>
    <t xml:space="preserve"> 24.42</t>
  </si>
  <si>
    <t>Sølve Ims Ottesen</t>
  </si>
  <si>
    <t>5.49.09</t>
  </si>
  <si>
    <t>21.25.36</t>
  </si>
  <si>
    <t xml:space="preserve"> 33.29</t>
  </si>
  <si>
    <t>Martine Skudal</t>
  </si>
  <si>
    <t xml:space="preserve"> 0.94</t>
  </si>
  <si>
    <t>L.U.T.</t>
  </si>
  <si>
    <t xml:space="preserve"> 2.13</t>
  </si>
  <si>
    <t xml:space="preserve"> 1.79</t>
  </si>
  <si>
    <t>Kjerstin E. Hodne</t>
  </si>
  <si>
    <t xml:space="preserve"> 2.08</t>
  </si>
  <si>
    <t>Sun Helen Kalvenes</t>
  </si>
  <si>
    <t xml:space="preserve"> 0.85</t>
  </si>
  <si>
    <t xml:space="preserve"> 7.21</t>
  </si>
  <si>
    <t xml:space="preserve"> 1.74</t>
  </si>
  <si>
    <t>Synnøve Holgersen</t>
  </si>
  <si>
    <t xml:space="preserve"> 2.04</t>
  </si>
  <si>
    <t>Hege</t>
  </si>
  <si>
    <t xml:space="preserve"> 1.90</t>
  </si>
  <si>
    <t>Marian Bakke</t>
  </si>
  <si>
    <t xml:space="preserve"> 1.82</t>
  </si>
  <si>
    <t>Hanna</t>
  </si>
  <si>
    <t xml:space="preserve"> 1.67</t>
  </si>
  <si>
    <t xml:space="preserve"> 1.05</t>
  </si>
  <si>
    <t>Friidrettsserien 1998 - 4. div., Hinna 3</t>
  </si>
  <si>
    <t>Friidrettsserien 1997 - 4. div., Hinna 3</t>
  </si>
  <si>
    <t>Ikke lag</t>
  </si>
  <si>
    <t>Leif Johansen</t>
  </si>
  <si>
    <t xml:space="preserve"> 2.14</t>
  </si>
  <si>
    <t>Gudmund Gausel</t>
  </si>
  <si>
    <t xml:space="preserve"> 2.11</t>
  </si>
  <si>
    <t>Veteranserien</t>
  </si>
  <si>
    <t>Menn</t>
  </si>
  <si>
    <t>4. divisjon</t>
  </si>
  <si>
    <t>Hinna Friidrett, 1. lag</t>
  </si>
  <si>
    <t>Tilsv.</t>
  </si>
  <si>
    <t>Div.</t>
  </si>
  <si>
    <t>Deltakere</t>
  </si>
  <si>
    <t>F.år</t>
  </si>
  <si>
    <t>Bane</t>
  </si>
  <si>
    <t>Dato</t>
  </si>
  <si>
    <t>Øvelse</t>
  </si>
  <si>
    <t>Resultat</t>
  </si>
  <si>
    <t>Poeng</t>
  </si>
  <si>
    <t>poeng-98</t>
  </si>
  <si>
    <t>Løp1</t>
  </si>
  <si>
    <t>Bjørn 100</t>
  </si>
  <si>
    <t>2 res.</t>
  </si>
  <si>
    <t>Olav 400</t>
  </si>
  <si>
    <t xml:space="preserve">Sum </t>
  </si>
  <si>
    <t>Løp 2</t>
  </si>
  <si>
    <t>Steinkjer</t>
  </si>
  <si>
    <t>36.26,44</t>
  </si>
  <si>
    <t>Hopp</t>
  </si>
  <si>
    <t>Stavanger</t>
  </si>
  <si>
    <t>Lengde B.</t>
  </si>
  <si>
    <t>Tresteg B</t>
  </si>
  <si>
    <t>Kast</t>
  </si>
  <si>
    <t>Valgfri</t>
  </si>
  <si>
    <t>Antall noteringer</t>
  </si>
  <si>
    <t>Samlet poengsum</t>
  </si>
  <si>
    <t>Snittpoeng</t>
  </si>
  <si>
    <t>Kvinner</t>
  </si>
  <si>
    <t>Hinna Friidrett</t>
  </si>
  <si>
    <t>16.58</t>
  </si>
  <si>
    <t>Ant. deltakere</t>
  </si>
  <si>
    <t>Ant. noteringer</t>
  </si>
  <si>
    <t>Serieansvarlig:</t>
  </si>
  <si>
    <t>Draugveien 19, 4300 Sandnes</t>
  </si>
  <si>
    <t>Tlf. P-5167 73 30, A-52 02 11 61, FA-51 69 22 67, e-post - boeglae@online.no</t>
  </si>
  <si>
    <t>Reserve, eller flere lag:</t>
  </si>
  <si>
    <t>Hinna Friidrett, 2. lag</t>
  </si>
  <si>
    <t>poeng-97</t>
  </si>
  <si>
    <t>Frøyland IL</t>
  </si>
  <si>
    <t>Aud Sandmoe</t>
  </si>
  <si>
    <t>Frøyland</t>
  </si>
  <si>
    <t xml:space="preserve"> 9.93</t>
  </si>
  <si>
    <t xml:space="preserve"> 22.28</t>
  </si>
  <si>
    <t>Else Storhaug</t>
  </si>
  <si>
    <t xml:space="preserve"> 6.84</t>
  </si>
  <si>
    <t>Aina Tengesdal</t>
  </si>
  <si>
    <t xml:space="preserve"> 6.26</t>
  </si>
  <si>
    <t>Arnfrid Stangeland</t>
  </si>
  <si>
    <t>Diskos 1</t>
  </si>
  <si>
    <t xml:space="preserve"> 20.60</t>
  </si>
  <si>
    <t>?</t>
  </si>
  <si>
    <t>Hinna i Friidrettsserien</t>
  </si>
  <si>
    <t>Årlig utvikling</t>
  </si>
  <si>
    <t>Obligatorisk (12)</t>
  </si>
  <si>
    <t>Valgfrie (8)</t>
  </si>
  <si>
    <t>Sum 20 øvelser</t>
  </si>
  <si>
    <t>(16)</t>
  </si>
  <si>
    <t xml:space="preserve">      (13)</t>
  </si>
  <si>
    <t xml:space="preserve">      (5)</t>
  </si>
  <si>
    <t xml:space="preserve">      (17)</t>
  </si>
  <si>
    <t xml:space="preserve">     (19)</t>
  </si>
  <si>
    <t xml:space="preserve">     (18)</t>
  </si>
  <si>
    <t>Obligatorisk (8)</t>
  </si>
  <si>
    <t>Valgfrie (7)</t>
  </si>
  <si>
    <t>Ferdig med:</t>
  </si>
  <si>
    <t>Mangelfull</t>
  </si>
  <si>
    <t>Ferdig</t>
  </si>
  <si>
    <t>Delvis</t>
  </si>
  <si>
    <t>Sum totalt</t>
  </si>
  <si>
    <t>?????</t>
  </si>
  <si>
    <t>poeng &lt;--</t>
  </si>
  <si>
    <t>-- Hva vil vi oppnå?</t>
  </si>
  <si>
    <t>Gjennom felles innsats kan målet nås!</t>
  </si>
  <si>
    <t>9.44.4</t>
  </si>
  <si>
    <t>2.19.51</t>
  </si>
  <si>
    <t xml:space="preserve">Stavanger </t>
  </si>
  <si>
    <t>12.22.6</t>
  </si>
  <si>
    <t xml:space="preserve"> 12.22.6</t>
  </si>
  <si>
    <t xml:space="preserve"> 9.44.4</t>
  </si>
  <si>
    <t>33.71</t>
  </si>
  <si>
    <t>Gateshead</t>
  </si>
  <si>
    <t>19.59.5</t>
  </si>
  <si>
    <t>3.13.32</t>
  </si>
  <si>
    <t>43.49</t>
  </si>
  <si>
    <t>34.27</t>
  </si>
  <si>
    <t>53.44</t>
  </si>
  <si>
    <t xml:space="preserve"> 75.00</t>
  </si>
  <si>
    <t xml:space="preserve"> 5.11.85</t>
  </si>
  <si>
    <t>5.11.85</t>
  </si>
  <si>
    <t>I 1999</t>
  </si>
  <si>
    <t xml:space="preserve"> 18.79</t>
  </si>
  <si>
    <t>Diskos 2</t>
  </si>
  <si>
    <t xml:space="preserve"> 16.58.07</t>
  </si>
  <si>
    <t>16.58.07</t>
  </si>
  <si>
    <t xml:space="preserve"> 36.69</t>
  </si>
  <si>
    <t xml:space="preserve"> 21.92</t>
  </si>
  <si>
    <t>Atle Morten Gausel</t>
  </si>
  <si>
    <t xml:space="preserve"> 15.21</t>
  </si>
  <si>
    <t xml:space="preserve"> 27.20</t>
  </si>
  <si>
    <t xml:space="preserve"> 7.79</t>
  </si>
  <si>
    <t xml:space="preserve"> 7.01</t>
  </si>
  <si>
    <t>Kule 7.26</t>
  </si>
  <si>
    <t xml:space="preserve">Lengde </t>
  </si>
  <si>
    <t>Kule 3</t>
  </si>
  <si>
    <t xml:space="preserve"> 12.71</t>
  </si>
  <si>
    <t xml:space="preserve"> 6.71</t>
  </si>
  <si>
    <t xml:space="preserve"> 2.98</t>
  </si>
  <si>
    <t xml:space="preserve"> 1.86</t>
  </si>
  <si>
    <t xml:space="preserve"> 16.23</t>
  </si>
  <si>
    <t>Rapporter til Knut Alme, Joh Castbergs v 2 0673 Oslo</t>
  </si>
  <si>
    <t xml:space="preserve"> 2.35.0</t>
  </si>
  <si>
    <t xml:space="preserve"> 2.43.7</t>
  </si>
  <si>
    <t xml:space="preserve"> 5.33.1</t>
  </si>
  <si>
    <t xml:space="preserve"> 19.39.0</t>
  </si>
  <si>
    <t xml:space="preserve"> 33.71</t>
  </si>
  <si>
    <t>Italia</t>
  </si>
  <si>
    <t>11-12.06.99</t>
  </si>
  <si>
    <t>5.33.1</t>
  </si>
  <si>
    <t>19.39.0</t>
  </si>
  <si>
    <t>2.43.7</t>
  </si>
  <si>
    <t>54.45</t>
  </si>
  <si>
    <t>17.45</t>
  </si>
  <si>
    <t>10000 m</t>
  </si>
  <si>
    <t xml:space="preserve"> 35.35.7</t>
  </si>
  <si>
    <t>5000 m</t>
  </si>
  <si>
    <t>17.01.91</t>
  </si>
  <si>
    <t>47.74</t>
  </si>
  <si>
    <t>1500 m</t>
  </si>
  <si>
    <t>4.38.2</t>
  </si>
  <si>
    <t>24.75</t>
  </si>
  <si>
    <t>100 m</t>
  </si>
  <si>
    <t>Kjetil Skarestad</t>
  </si>
  <si>
    <t>13.59</t>
  </si>
  <si>
    <t>4.41</t>
  </si>
  <si>
    <t>800 m</t>
  </si>
  <si>
    <t>Eystein Opsahl</t>
  </si>
  <si>
    <t xml:space="preserve"> 2.52.9</t>
  </si>
  <si>
    <t>9.32.85</t>
  </si>
  <si>
    <t>35.47.37</t>
  </si>
  <si>
    <t xml:space="preserve"> 9.51.1</t>
  </si>
  <si>
    <t>Jens Tjøsvold</t>
  </si>
  <si>
    <t xml:space="preserve"> 37.05.0</t>
  </si>
  <si>
    <t>4.39.11</t>
  </si>
  <si>
    <t>10.09.9</t>
  </si>
  <si>
    <t>23.66</t>
  </si>
  <si>
    <t>Friidrettsserien 2000 - 4. div., Hinna 1</t>
  </si>
  <si>
    <t>42.61</t>
  </si>
  <si>
    <t xml:space="preserve"> 34.53</t>
  </si>
  <si>
    <t>400 m</t>
  </si>
  <si>
    <t>1.19.51</t>
  </si>
  <si>
    <t>6.17.6</t>
  </si>
  <si>
    <t>200 m</t>
  </si>
  <si>
    <t>35.30</t>
  </si>
  <si>
    <t>17.33</t>
  </si>
  <si>
    <t>Poengsum 2000 i forhold til 1999 i %:</t>
  </si>
  <si>
    <t>I 2000</t>
  </si>
  <si>
    <t>Friidrettsserien 2001 - 4. div., Hinna 1</t>
  </si>
  <si>
    <t>Friidrettsserien 2002 - 4. div., Hinna 1</t>
  </si>
  <si>
    <t>Friidrettsserien 2003 - 4. div., Hinna 1</t>
  </si>
  <si>
    <t>Friidrettsserien 2004 - 4. div., Hinna 1</t>
  </si>
  <si>
    <t>Friidrettsserien 2005 - 4. div., Hinna 1</t>
  </si>
  <si>
    <t>Friidrettsserien 2006 - 4. div., Hinna 1</t>
  </si>
  <si>
    <t>høyde</t>
  </si>
  <si>
    <t>lengde</t>
  </si>
  <si>
    <t>tresteg</t>
  </si>
  <si>
    <t>diskos</t>
  </si>
  <si>
    <t>spyd</t>
  </si>
  <si>
    <t>Torstein Grøstad</t>
  </si>
  <si>
    <t>Rene Gilje Læknes</t>
  </si>
  <si>
    <t>Lars H Puntervoll</t>
  </si>
  <si>
    <t>Håvard Bergland Leknes</t>
  </si>
  <si>
    <t>Håvard B Leknes</t>
  </si>
  <si>
    <t>11.7</t>
  </si>
  <si>
    <t>25.70</t>
  </si>
  <si>
    <t>2.20.15</t>
  </si>
  <si>
    <t>1.55</t>
  </si>
  <si>
    <t>11.41</t>
  </si>
  <si>
    <t>25.81</t>
  </si>
  <si>
    <t>lengde u.t</t>
  </si>
  <si>
    <t>Lars Håland Puntervoll</t>
  </si>
  <si>
    <t>2.64</t>
  </si>
  <si>
    <t>13.10</t>
  </si>
  <si>
    <t>2.54</t>
  </si>
  <si>
    <t>27.22</t>
  </si>
  <si>
    <t>21.54</t>
  </si>
  <si>
    <t>Ida Skare Rydning</t>
  </si>
  <si>
    <t>Johanne Tjølsen</t>
  </si>
  <si>
    <t>Synne Rovde Frafjord</t>
  </si>
  <si>
    <t>34.22</t>
  </si>
  <si>
    <t>3.06.9</t>
  </si>
  <si>
    <t>1.20</t>
  </si>
  <si>
    <t>høyde u.t.</t>
  </si>
  <si>
    <t>lengde u.t.</t>
  </si>
  <si>
    <t>Benedicte Benjaminsen</t>
  </si>
  <si>
    <t>Julie Solsvik Vågane</t>
  </si>
  <si>
    <t>1.15</t>
  </si>
  <si>
    <t>1.10</t>
  </si>
  <si>
    <t>2.15</t>
  </si>
  <si>
    <t>2.06</t>
  </si>
  <si>
    <t>1.00</t>
  </si>
  <si>
    <t>1.94</t>
  </si>
  <si>
    <t>I 2008</t>
  </si>
  <si>
    <t>43.23</t>
  </si>
  <si>
    <t>34.40</t>
  </si>
  <si>
    <t>høyde u.t</t>
  </si>
  <si>
    <t>Thea Masdal</t>
  </si>
  <si>
    <t>Julie Vågane</t>
  </si>
  <si>
    <t>2.02</t>
  </si>
  <si>
    <t>0.94</t>
  </si>
  <si>
    <t>0.90</t>
  </si>
  <si>
    <t>2.03</t>
  </si>
  <si>
    <t>Bjarte Eiane</t>
  </si>
  <si>
    <t>13.21</t>
  </si>
  <si>
    <t>27.27</t>
  </si>
  <si>
    <t>61.71</t>
  </si>
  <si>
    <t>1.65</t>
  </si>
  <si>
    <t>4.09</t>
  </si>
  <si>
    <t>11.08</t>
  </si>
  <si>
    <t>Andreas Vee</t>
  </si>
  <si>
    <t>1.19</t>
  </si>
  <si>
    <t>1.40</t>
  </si>
  <si>
    <t>2.32</t>
  </si>
  <si>
    <t>32.40</t>
  </si>
  <si>
    <t>2.20</t>
  </si>
  <si>
    <t>15.89</t>
  </si>
  <si>
    <t>2.21</t>
  </si>
  <si>
    <t>2.01</t>
  </si>
  <si>
    <t>2.04</t>
  </si>
  <si>
    <t>7.57</t>
  </si>
  <si>
    <t>stav</t>
  </si>
  <si>
    <t>kule</t>
  </si>
  <si>
    <t>slegge</t>
  </si>
  <si>
    <t>Lena Veen Billingstad</t>
  </si>
  <si>
    <t>Kristine Pettersen</t>
  </si>
  <si>
    <t>15.64</t>
  </si>
  <si>
    <t>34.86</t>
  </si>
  <si>
    <t>1.05</t>
  </si>
  <si>
    <t>7.91</t>
  </si>
  <si>
    <t>10.10</t>
  </si>
  <si>
    <t>41.56</t>
  </si>
  <si>
    <t>36.66</t>
  </si>
  <si>
    <t>32.53</t>
  </si>
  <si>
    <t>I 2006</t>
  </si>
  <si>
    <t>Tom R Karlsen</t>
  </si>
  <si>
    <t>2.81</t>
  </si>
  <si>
    <t>1.39</t>
  </si>
  <si>
    <t>2.75</t>
  </si>
  <si>
    <t>2.60</t>
  </si>
  <si>
    <t>1.50</t>
  </si>
  <si>
    <t>28.51</t>
  </si>
  <si>
    <t>28.59</t>
  </si>
  <si>
    <t>2.42</t>
  </si>
  <si>
    <t>400 m hekk</t>
  </si>
  <si>
    <t>Lars Puntervoll</t>
  </si>
  <si>
    <t>Knut Osmund Ekre</t>
  </si>
  <si>
    <t>11.75</t>
  </si>
  <si>
    <t>24.06</t>
  </si>
  <si>
    <t>56.36</t>
  </si>
  <si>
    <t>2.28.1</t>
  </si>
  <si>
    <t>5.19.94</t>
  </si>
  <si>
    <t>64.88</t>
  </si>
  <si>
    <t>1.70</t>
  </si>
  <si>
    <t>19.42</t>
  </si>
  <si>
    <t>10.37</t>
  </si>
  <si>
    <t>24.72</t>
  </si>
  <si>
    <t>8.21</t>
  </si>
  <si>
    <t>37.30</t>
  </si>
  <si>
    <t>30.38</t>
  </si>
  <si>
    <t>24.02</t>
  </si>
  <si>
    <t>I 2007</t>
  </si>
  <si>
    <t>Friidrettsserien 2008 - 3. div., Hinna 1</t>
  </si>
  <si>
    <t>Friidrettsserien 2007 - 3. div., Hinna 1</t>
  </si>
  <si>
    <t>Julia Berntsen</t>
  </si>
  <si>
    <t>34.18</t>
  </si>
  <si>
    <t>10.68</t>
  </si>
  <si>
    <t>33.08</t>
  </si>
  <si>
    <t>45.51</t>
  </si>
  <si>
    <t>38.96</t>
  </si>
  <si>
    <t>Linn Therese Brun</t>
  </si>
  <si>
    <t>40.46</t>
  </si>
  <si>
    <t>Terje Kristiansen</t>
  </si>
  <si>
    <t>12.28</t>
  </si>
  <si>
    <t>24.79</t>
  </si>
  <si>
    <t>55.40</t>
  </si>
  <si>
    <t>2.15.20</t>
  </si>
  <si>
    <t>5.06.64</t>
  </si>
  <si>
    <t>19.07.70</t>
  </si>
  <si>
    <t>63.83</t>
  </si>
  <si>
    <t>2.70</t>
  </si>
  <si>
    <t>22.73</t>
  </si>
  <si>
    <t>7.30</t>
  </si>
  <si>
    <t>29.17</t>
  </si>
  <si>
    <t>Stian Bjørkli</t>
  </si>
  <si>
    <t>Kristoffer Pedersern</t>
  </si>
  <si>
    <t>Terje Kristensen</t>
  </si>
  <si>
    <t>12.32</t>
  </si>
  <si>
    <t>26.01</t>
  </si>
  <si>
    <t>25.8</t>
  </si>
  <si>
    <t>12.85</t>
  </si>
  <si>
    <t>12.97</t>
  </si>
  <si>
    <t>60.98</t>
  </si>
  <si>
    <t>2.48</t>
  </si>
  <si>
    <t>28.30</t>
  </si>
  <si>
    <t>I 2004</t>
  </si>
  <si>
    <t>1.47</t>
  </si>
  <si>
    <t>10.15</t>
  </si>
  <si>
    <t>33.64</t>
  </si>
  <si>
    <t>44.07</t>
  </si>
  <si>
    <t>41.23</t>
  </si>
  <si>
    <t>14.06</t>
  </si>
  <si>
    <t>4.29.81</t>
  </si>
  <si>
    <t>1.56</t>
  </si>
  <si>
    <t>19.89</t>
  </si>
  <si>
    <t>7.84</t>
  </si>
  <si>
    <t>20.43</t>
  </si>
  <si>
    <t>3000 m</t>
  </si>
  <si>
    <t>9.46.52</t>
  </si>
  <si>
    <t>1.41</t>
  </si>
  <si>
    <t>5.12.50</t>
  </si>
  <si>
    <t>11.22.50</t>
  </si>
  <si>
    <t>2.57</t>
  </si>
  <si>
    <t>2.50</t>
  </si>
  <si>
    <t>I 2005</t>
  </si>
  <si>
    <t>55.00</t>
  </si>
  <si>
    <t>17.62</t>
  </si>
  <si>
    <t xml:space="preserve"> 4.41.98</t>
  </si>
  <si>
    <t xml:space="preserve"> 25.85</t>
  </si>
  <si>
    <t xml:space="preserve"> 12.83</t>
  </si>
  <si>
    <t>Lengde uten tilløp</t>
  </si>
  <si>
    <t>Knut Skarestad</t>
  </si>
  <si>
    <t xml:space="preserve"> 10.00.3</t>
  </si>
  <si>
    <t>2.58</t>
  </si>
  <si>
    <t xml:space="preserve"> 23.04</t>
  </si>
  <si>
    <t>2.31</t>
  </si>
  <si>
    <t>44.82</t>
  </si>
  <si>
    <t>37.32</t>
  </si>
  <si>
    <t>70.99</t>
  </si>
  <si>
    <t>32.85</t>
  </si>
  <si>
    <t>I 2001</t>
  </si>
  <si>
    <t>Harald Andersland</t>
  </si>
  <si>
    <t>53.89</t>
  </si>
  <si>
    <t>5.04.6</t>
  </si>
  <si>
    <t>60.68</t>
  </si>
  <si>
    <t>4.87</t>
  </si>
  <si>
    <t>8.70</t>
  </si>
  <si>
    <t>35.81</t>
  </si>
  <si>
    <t>200 m hekk</t>
  </si>
  <si>
    <t>27.84</t>
  </si>
  <si>
    <t>27.13</t>
  </si>
  <si>
    <t>13.20</t>
  </si>
  <si>
    <t>Helene Mei Baugstø</t>
  </si>
  <si>
    <t>Helena Mei Baugstø</t>
  </si>
  <si>
    <t>3.42</t>
  </si>
  <si>
    <t>9.76</t>
  </si>
  <si>
    <t>41.78</t>
  </si>
  <si>
    <t>39.36</t>
  </si>
  <si>
    <t xml:space="preserve">høyde </t>
  </si>
  <si>
    <t>Anne Lise Njå</t>
  </si>
  <si>
    <t xml:space="preserve"> 15.6</t>
  </si>
  <si>
    <t>Friidrettsserien 2009 - 3. div., Hinna 1</t>
  </si>
  <si>
    <t>Øyvind Schonhorst</t>
  </si>
  <si>
    <t>110</t>
  </si>
  <si>
    <t>1.95</t>
  </si>
  <si>
    <t>Karoline Sæthre</t>
  </si>
  <si>
    <t>1.86</t>
  </si>
  <si>
    <t>Martin H. Puntervoll</t>
  </si>
  <si>
    <t>2.23</t>
  </si>
  <si>
    <t>2.25</t>
  </si>
  <si>
    <t>Lars H. Puntervoll</t>
  </si>
  <si>
    <t>2.36</t>
  </si>
  <si>
    <t>2.45</t>
  </si>
  <si>
    <t>2.49</t>
  </si>
  <si>
    <t>Hinna, 26.1</t>
  </si>
  <si>
    <t>v</t>
  </si>
  <si>
    <t>Haugesund 30.5</t>
  </si>
  <si>
    <t>27.33</t>
  </si>
  <si>
    <t>Torbjørn deLange</t>
  </si>
  <si>
    <t>1.42</t>
  </si>
  <si>
    <t>Annelise R. Njå</t>
  </si>
  <si>
    <t>13.76</t>
  </si>
  <si>
    <t>30.64</t>
  </si>
  <si>
    <t>Elisabeth Nilsen</t>
  </si>
  <si>
    <t>33.31</t>
  </si>
  <si>
    <t>34.25</t>
  </si>
  <si>
    <t>5.20.57</t>
  </si>
  <si>
    <t>Maxim Gouchan</t>
  </si>
  <si>
    <t>Haugesund 31.5</t>
  </si>
  <si>
    <t>Poengsum 2009 i forhold til 2008 i %:</t>
  </si>
  <si>
    <t>Poengsum 2008 i forhold til 2007 i %:</t>
  </si>
  <si>
    <t>15.05*</t>
  </si>
  <si>
    <t>31.18*</t>
  </si>
  <si>
    <t>2.58.07*</t>
  </si>
  <si>
    <t>1.34*</t>
  </si>
  <si>
    <t>I 2009</t>
  </si>
  <si>
    <t xml:space="preserve"> </t>
  </si>
  <si>
    <t>Sandnes 18.6</t>
  </si>
  <si>
    <t>39.24</t>
  </si>
  <si>
    <t>1.99</t>
  </si>
  <si>
    <t>Lyefell, 18.2</t>
  </si>
  <si>
    <t>Bryne 19.9</t>
  </si>
  <si>
    <t>19.34</t>
  </si>
  <si>
    <t>1.35</t>
  </si>
  <si>
    <t>Egersund 26.9</t>
  </si>
  <si>
    <t>27.23</t>
  </si>
  <si>
    <t>9.03</t>
  </si>
  <si>
    <t>36.07</t>
  </si>
  <si>
    <t>59.55</t>
  </si>
  <si>
    <t>22.27</t>
  </si>
  <si>
    <t>Andre resultater som kan brukes</t>
  </si>
  <si>
    <t>Hinna 18.10</t>
  </si>
  <si>
    <t>16.47</t>
  </si>
  <si>
    <t>Hinna 23.10</t>
  </si>
  <si>
    <t>10.83</t>
  </si>
  <si>
    <t>2.25.8</t>
  </si>
  <si>
    <t>6.26.1</t>
  </si>
  <si>
    <t>1.15.8</t>
  </si>
  <si>
    <t>7.70</t>
  </si>
  <si>
    <t>3.34</t>
  </si>
  <si>
    <t>Mål for 2010</t>
  </si>
  <si>
    <t>Sum 20 (15) øvelser</t>
  </si>
  <si>
    <t>Hinna 25.10</t>
  </si>
  <si>
    <t>14.94</t>
  </si>
  <si>
    <t>37.20</t>
  </si>
  <si>
    <t>Friidrettsserien 2010 - 3. div., Hinna 1</t>
  </si>
  <si>
    <t>I 2010</t>
  </si>
  <si>
    <t>Poengsum 2010 i forhold til 2009 i %:</t>
  </si>
  <si>
    <t>Hinna 11.4</t>
  </si>
  <si>
    <t>20.94</t>
  </si>
  <si>
    <t>7.11</t>
  </si>
  <si>
    <t>Martin Puntervoll</t>
  </si>
  <si>
    <t>Hinna 19.3</t>
  </si>
  <si>
    <t>Hinna, 19.3</t>
  </si>
  <si>
    <t>Amalie Erfjord</t>
  </si>
  <si>
    <t>20.56</t>
  </si>
  <si>
    <t>Hinna 25.4</t>
  </si>
  <si>
    <t>Hinna 26.4</t>
  </si>
  <si>
    <t>Sigurd Riis Haugen</t>
  </si>
  <si>
    <t>Einar Sandvik</t>
  </si>
  <si>
    <t>2.22</t>
  </si>
  <si>
    <t>Annelise Njå</t>
  </si>
  <si>
    <t>1.90</t>
  </si>
  <si>
    <t>Hinna, 26.4</t>
  </si>
  <si>
    <t>1.81</t>
  </si>
  <si>
    <t>1.08</t>
  </si>
  <si>
    <t>Bjarte Ø.Eiane</t>
  </si>
  <si>
    <t>1.23</t>
  </si>
  <si>
    <t>1.13</t>
  </si>
  <si>
    <t>0.93</t>
  </si>
  <si>
    <t>0.98</t>
  </si>
  <si>
    <t>1.03</t>
  </si>
  <si>
    <t>15.40</t>
  </si>
  <si>
    <t>3.36</t>
  </si>
  <si>
    <t>Kari Walstad</t>
  </si>
  <si>
    <t>2.87</t>
  </si>
  <si>
    <t>Haugesund 29.5</t>
  </si>
  <si>
    <t>2.56.11*</t>
  </si>
  <si>
    <t>1.30</t>
  </si>
  <si>
    <t>40.82*</t>
  </si>
  <si>
    <t>10.52*</t>
  </si>
  <si>
    <t>1.47*</t>
  </si>
  <si>
    <t>14.03*</t>
  </si>
  <si>
    <t>31.13*</t>
  </si>
  <si>
    <t>2.07*</t>
  </si>
  <si>
    <t>16.96</t>
  </si>
  <si>
    <t>Stavanger, 17.6</t>
  </si>
  <si>
    <t>29.90*</t>
  </si>
  <si>
    <t>Sandnes 26.6</t>
  </si>
  <si>
    <t>30.16*</t>
  </si>
  <si>
    <t>Sandnes 30.7</t>
  </si>
  <si>
    <t>Sandnes 9.8</t>
  </si>
  <si>
    <t>40.48*</t>
  </si>
  <si>
    <t>7.35*</t>
  </si>
  <si>
    <t>17.60*</t>
  </si>
  <si>
    <t>2.66*</t>
  </si>
  <si>
    <t>Sola 7.9</t>
  </si>
  <si>
    <t>1.13.96*</t>
  </si>
  <si>
    <t>Hinna 24.9</t>
  </si>
  <si>
    <t>8.03*</t>
  </si>
  <si>
    <t>1500m</t>
  </si>
  <si>
    <t>6.23.9*</t>
  </si>
  <si>
    <t>1.13.2*</t>
  </si>
  <si>
    <t>Stav</t>
  </si>
  <si>
    <t>Sandnes 25.9</t>
  </si>
  <si>
    <t>2.32*</t>
  </si>
  <si>
    <t>3.87*</t>
  </si>
  <si>
    <t>1.45</t>
  </si>
  <si>
    <t>36.30</t>
  </si>
  <si>
    <t>9.05</t>
  </si>
  <si>
    <t>27.20</t>
  </si>
  <si>
    <t>28.79*</t>
  </si>
  <si>
    <t>Sandnes 25.6</t>
  </si>
  <si>
    <t>Egersund 17.2</t>
  </si>
  <si>
    <t>Haugesund 22.5</t>
  </si>
  <si>
    <t>14.30</t>
  </si>
  <si>
    <t>14.46</t>
  </si>
  <si>
    <t>Sandnes 2.8</t>
  </si>
  <si>
    <t>2.08</t>
  </si>
  <si>
    <t>Haugesund 21.5</t>
  </si>
  <si>
    <t>19.86</t>
  </si>
  <si>
    <t>I 2011</t>
  </si>
  <si>
    <t>Poengsum 2011 i forhold til 2010 i %:</t>
  </si>
  <si>
    <t>Sindre Leidland Olufsen</t>
  </si>
  <si>
    <t>Stavanger, 29.9</t>
  </si>
  <si>
    <t>10.32</t>
  </si>
  <si>
    <t>1.51</t>
  </si>
  <si>
    <t>62.5</t>
  </si>
  <si>
    <t>Stavanger 29.9</t>
  </si>
  <si>
    <t>7.69</t>
  </si>
  <si>
    <t>9.40*</t>
  </si>
  <si>
    <t>1.12.3*</t>
  </si>
  <si>
    <t>1.14.1</t>
  </si>
  <si>
    <t>1.11.3*</t>
  </si>
  <si>
    <t>Stavanger 30.9</t>
  </si>
  <si>
    <t>19.74</t>
  </si>
  <si>
    <t>16.57</t>
  </si>
  <si>
    <t>36.96</t>
  </si>
  <si>
    <t>Ida Marie Nilsen</t>
  </si>
  <si>
    <t>3.33</t>
  </si>
  <si>
    <t>I 2012</t>
  </si>
  <si>
    <t>I 2013</t>
  </si>
  <si>
    <t>Poengsum 2013 i forhold til 2012 i %:</t>
  </si>
  <si>
    <t>Poengsum 2012 i forhold til 2011 i %:</t>
  </si>
  <si>
    <t>14.15</t>
  </si>
  <si>
    <t>Annelise Rørvik Njå</t>
  </si>
  <si>
    <t>29.47</t>
  </si>
  <si>
    <t>2.54.99</t>
  </si>
  <si>
    <t>6.05.64</t>
  </si>
  <si>
    <t>6.79</t>
  </si>
  <si>
    <t>35.63</t>
  </si>
  <si>
    <t>35.52</t>
  </si>
  <si>
    <t>14.68</t>
  </si>
  <si>
    <t>Susanne Solsvik Vågane</t>
  </si>
  <si>
    <t>31.36</t>
  </si>
  <si>
    <t>1.25</t>
  </si>
  <si>
    <t>Pernille Hægland</t>
  </si>
  <si>
    <t>31.79</t>
  </si>
  <si>
    <t>Louise Eliassen</t>
  </si>
  <si>
    <t>31.80</t>
  </si>
  <si>
    <t>Emilie Ims Lundseth</t>
  </si>
  <si>
    <t>32.78</t>
  </si>
  <si>
    <t>33.02</t>
  </si>
  <si>
    <t>Idunn Grønnestad</t>
  </si>
  <si>
    <t>Friidrettsserien 2013 - 3. div., Hinna 1</t>
  </si>
  <si>
    <t>Marius Voss</t>
  </si>
  <si>
    <t>Stavanger 4. 6</t>
  </si>
  <si>
    <t>Egersund 9.6</t>
  </si>
  <si>
    <t>10.39.75</t>
  </si>
  <si>
    <t>22.85</t>
  </si>
  <si>
    <t>Pernille  Hægland</t>
  </si>
  <si>
    <t>Haugesund 19.5</t>
  </si>
  <si>
    <t>31.05</t>
  </si>
  <si>
    <t>30.11</t>
  </si>
  <si>
    <t>Kristin Håland Puntervoll</t>
  </si>
  <si>
    <t>31.74</t>
  </si>
  <si>
    <t>31.77</t>
  </si>
  <si>
    <t>Haugesund 20.5</t>
  </si>
  <si>
    <t>Rikke Sivertsen</t>
  </si>
  <si>
    <t>33.33</t>
  </si>
  <si>
    <t>Idunn Xiaomin Grønnestad</t>
  </si>
  <si>
    <t>33.20</t>
  </si>
  <si>
    <t>14.65</t>
  </si>
  <si>
    <t>14.35</t>
  </si>
  <si>
    <t>Sjekk Anne Marie sitt spydres. RFIK har 26.50 fra Sandnes 25.9</t>
  </si>
  <si>
    <t>Haugesund 27.5</t>
  </si>
  <si>
    <t>Haugesund 26.5</t>
  </si>
  <si>
    <t>Hege B. Husebø</t>
  </si>
  <si>
    <t>34.65</t>
  </si>
  <si>
    <t>Helle Løvik Hatleskog</t>
  </si>
  <si>
    <t>Haugesund 27.05</t>
  </si>
  <si>
    <t>Haugesund 26.05</t>
  </si>
  <si>
    <t>34.80 -1.1</t>
  </si>
  <si>
    <t>34.93 -1.2</t>
  </si>
  <si>
    <t>35.60 -1.2</t>
  </si>
  <si>
    <t>Friidrettsserien 2011 - 3. div., Hinna 1</t>
  </si>
  <si>
    <t>Friidrettsserien 2012 - 3. div., Hinna 1</t>
  </si>
  <si>
    <t>Lonevåg 9.9</t>
  </si>
  <si>
    <t>28.89</t>
  </si>
  <si>
    <t>Sandnes 22.09</t>
  </si>
  <si>
    <t>25.61</t>
  </si>
  <si>
    <t>12.56</t>
  </si>
  <si>
    <t>1.63</t>
  </si>
  <si>
    <t>5.40</t>
  </si>
  <si>
    <t>Henrik Hetland</t>
  </si>
  <si>
    <t>2.22.90</t>
  </si>
  <si>
    <t>10.50.00</t>
  </si>
  <si>
    <t>27.93</t>
  </si>
  <si>
    <t>2.62</t>
  </si>
  <si>
    <t>17.71</t>
  </si>
  <si>
    <t>18.83</t>
  </si>
  <si>
    <t>Lars Viktor Reksnes</t>
  </si>
  <si>
    <t>Aleksander Øritsland</t>
  </si>
  <si>
    <t>Sondre Lunde Berg</t>
  </si>
  <si>
    <t>31.68</t>
  </si>
  <si>
    <t>32.05</t>
  </si>
  <si>
    <t>33.89</t>
  </si>
  <si>
    <t>I 2003</t>
  </si>
  <si>
    <t>I 2002</t>
  </si>
  <si>
    <t>Esbjerg 25.8</t>
  </si>
  <si>
    <t>100 m hk</t>
  </si>
  <si>
    <t>Odense dato ?</t>
  </si>
  <si>
    <t>Sandnes 21.7</t>
  </si>
  <si>
    <t>Odense 2.5</t>
  </si>
  <si>
    <t>Odense 13.4</t>
  </si>
  <si>
    <t>35.70</t>
  </si>
  <si>
    <t>2.48.01</t>
  </si>
  <si>
    <t>Rune Bjørkli</t>
  </si>
  <si>
    <t>Stavanger 4.10</t>
  </si>
  <si>
    <t>15.43</t>
  </si>
  <si>
    <t>12.14</t>
  </si>
  <si>
    <t>Esbjerg 28.6</t>
  </si>
  <si>
    <t>Stavanger 19.9</t>
  </si>
  <si>
    <t>10 kamp</t>
  </si>
  <si>
    <t>Odense,DEN 20-21.09</t>
  </si>
  <si>
    <t>5153</t>
  </si>
  <si>
    <t>diskos 1 kg</t>
  </si>
  <si>
    <t>slegge 4 kg</t>
  </si>
  <si>
    <t>spyd 600 g</t>
  </si>
  <si>
    <t>kule 4 kg</t>
  </si>
  <si>
    <t>100 m hekk 84</t>
  </si>
  <si>
    <t>Københanv 06.09</t>
  </si>
  <si>
    <t>Odense 30.09</t>
  </si>
  <si>
    <t>Odense,DEN 20.09</t>
  </si>
  <si>
    <t>Odense,DEN 21.09</t>
  </si>
  <si>
    <t>København 06.09</t>
  </si>
  <si>
    <t>Rydegaard 16.08</t>
  </si>
  <si>
    <t>Odense 31.07</t>
  </si>
  <si>
    <t>Odense,Den 11.09</t>
  </si>
  <si>
    <t>45.23</t>
  </si>
  <si>
    <t>40.88</t>
  </si>
  <si>
    <t>36.50</t>
  </si>
  <si>
    <t>10.70</t>
  </si>
  <si>
    <t>1.53</t>
  </si>
  <si>
    <t>16.85</t>
  </si>
  <si>
    <t>70.72</t>
  </si>
  <si>
    <t>28.43</t>
  </si>
  <si>
    <t>13.9</t>
  </si>
  <si>
    <t>67.1</t>
  </si>
  <si>
    <t>4.37</t>
  </si>
  <si>
    <t>6.52.6</t>
  </si>
  <si>
    <t>Skal justeres</t>
  </si>
  <si>
    <t>Sandnes, 4.7</t>
  </si>
  <si>
    <t>24.70</t>
  </si>
  <si>
    <t>i 2008</t>
  </si>
  <si>
    <t>i 2007</t>
  </si>
  <si>
    <t>i 2006</t>
  </si>
  <si>
    <t>i 2005</t>
  </si>
  <si>
    <t>i 2004</t>
  </si>
  <si>
    <t xml:space="preserve"> i 2003</t>
  </si>
  <si>
    <t>i 2002</t>
  </si>
  <si>
    <t>i 2001</t>
  </si>
  <si>
    <t>i 2000</t>
  </si>
  <si>
    <t>i 1999</t>
  </si>
  <si>
    <t>i 1998</t>
  </si>
  <si>
    <t>i 1997</t>
  </si>
  <si>
    <t>i 1994</t>
  </si>
  <si>
    <t>i 1993</t>
  </si>
  <si>
    <t>i 1992</t>
  </si>
  <si>
    <t>i 1991</t>
  </si>
  <si>
    <t xml:space="preserve"> i 1990</t>
  </si>
  <si>
    <t>i 1989</t>
  </si>
  <si>
    <t>i 1988</t>
  </si>
  <si>
    <t>i 1987</t>
  </si>
  <si>
    <t>i 1986</t>
  </si>
  <si>
    <t>i 1985</t>
  </si>
  <si>
    <t>i 1984</t>
  </si>
  <si>
    <t>i 1983</t>
  </si>
  <si>
    <t>i 1982</t>
  </si>
  <si>
    <t>i 1981</t>
  </si>
  <si>
    <t>i 1980</t>
  </si>
  <si>
    <t>i1968</t>
  </si>
  <si>
    <t>Ingen res?</t>
  </si>
  <si>
    <t>Bryne, 29.9</t>
  </si>
  <si>
    <t>9.25</t>
  </si>
  <si>
    <t>35.57</t>
  </si>
  <si>
    <t>26.49</t>
  </si>
  <si>
    <t>Friidrettsserien 2014 - 3. div., Hinna 1</t>
  </si>
  <si>
    <t>2.40.49</t>
  </si>
  <si>
    <t>Haugesund 24.5</t>
  </si>
  <si>
    <t xml:space="preserve">1500 m </t>
  </si>
  <si>
    <t>Haugesund 25.5</t>
  </si>
  <si>
    <t>5.38.47</t>
  </si>
  <si>
    <t>3.06.89</t>
  </si>
  <si>
    <t>2.41.98</t>
  </si>
  <si>
    <t>12.31.88</t>
  </si>
  <si>
    <t>Lye 13.05</t>
  </si>
  <si>
    <t>Bjarte Ø. Eiane</t>
  </si>
  <si>
    <t>Hinna 13.10</t>
  </si>
  <si>
    <t>18.35</t>
  </si>
  <si>
    <t>17.17</t>
  </si>
  <si>
    <t>18.88</t>
  </si>
  <si>
    <t>13.43</t>
  </si>
  <si>
    <t>Sindre Leiland Olufsen</t>
  </si>
  <si>
    <t>2.14</t>
  </si>
  <si>
    <t>Haakon Kasper Kristiansen</t>
  </si>
  <si>
    <t>Adrian Huststad Knudsen</t>
  </si>
  <si>
    <t>2.40</t>
  </si>
  <si>
    <t>Are Lereggen</t>
  </si>
  <si>
    <t>2.39</t>
  </si>
  <si>
    <t>12.17</t>
  </si>
  <si>
    <t>9.48</t>
  </si>
  <si>
    <t>8.36</t>
  </si>
  <si>
    <t>Friidrettsserien 2015 - 3. div., Hinna 1</t>
  </si>
  <si>
    <t>Sandnes 05.05</t>
  </si>
  <si>
    <t>29.06</t>
  </si>
  <si>
    <t>Eskil Hapnes Kitching</t>
  </si>
  <si>
    <t>29.81</t>
  </si>
  <si>
    <t>Marlen Rogneflåten</t>
  </si>
  <si>
    <t>34.41</t>
  </si>
  <si>
    <t>Kristin Løvik</t>
  </si>
  <si>
    <t>Dina Rogneflåten</t>
  </si>
  <si>
    <t>35.61</t>
  </si>
  <si>
    <t>I 2014</t>
  </si>
  <si>
    <t>I 2015</t>
  </si>
  <si>
    <t>Haugesund 23.05</t>
  </si>
  <si>
    <t>4.25</t>
  </si>
  <si>
    <t>2.44.45</t>
  </si>
  <si>
    <t>2.38.36</t>
  </si>
  <si>
    <t>Haugesund 24.05</t>
  </si>
  <si>
    <t>15.47</t>
  </si>
  <si>
    <t>12.11</t>
  </si>
  <si>
    <t>5.33.48</t>
  </si>
  <si>
    <t>4.19</t>
  </si>
  <si>
    <t>7.51</t>
  </si>
  <si>
    <t>18.25</t>
  </si>
  <si>
    <t>Stavanger 24.06</t>
  </si>
  <si>
    <t>Stavanger 10.10</t>
  </si>
  <si>
    <t>22.23</t>
  </si>
  <si>
    <t>8.23</t>
  </si>
  <si>
    <t>32.35</t>
  </si>
  <si>
    <t>Brage Bartnes</t>
  </si>
  <si>
    <t>Hinna 19.10</t>
  </si>
  <si>
    <t>4,75</t>
  </si>
  <si>
    <t>Oda Verstegen</t>
  </si>
  <si>
    <t>Anine Fougner</t>
  </si>
  <si>
    <t>3.77</t>
  </si>
  <si>
    <t>3.22</t>
  </si>
  <si>
    <t>3.06</t>
  </si>
  <si>
    <t>Sigrid Møller Soland</t>
  </si>
  <si>
    <t>2.91</t>
  </si>
  <si>
    <t>1.88</t>
  </si>
  <si>
    <t>2.66</t>
  </si>
  <si>
    <t>2.41</t>
  </si>
  <si>
    <t>Thore Gilje</t>
  </si>
  <si>
    <t>2.38</t>
  </si>
  <si>
    <t>Sandnes 03.05</t>
  </si>
  <si>
    <t>Solveig Vigeland</t>
  </si>
  <si>
    <t>Rubi Rogneflåten</t>
  </si>
  <si>
    <t>34.36</t>
  </si>
  <si>
    <t>38.94</t>
  </si>
  <si>
    <t>Poengsum 2015 i forhold til 2014 i %:</t>
  </si>
  <si>
    <t>Poengsum 2016 i forhold til 2015 i %:</t>
  </si>
  <si>
    <t>Poengsum 2014 i forhold til 2013 i %:</t>
  </si>
  <si>
    <t>Friidrettsserien 2016 - 3. div., Hinna 1</t>
  </si>
  <si>
    <t>Sandnes 19.05</t>
  </si>
  <si>
    <t>15.17</t>
  </si>
  <si>
    <t>15,42</t>
  </si>
  <si>
    <t>15.70</t>
  </si>
  <si>
    <t>28.97</t>
  </si>
  <si>
    <t>Petter Hægland</t>
  </si>
  <si>
    <t>Haugesund 21.05</t>
  </si>
  <si>
    <t>3,69</t>
  </si>
  <si>
    <t>Reserve</t>
  </si>
  <si>
    <t>Miriel Eriksen</t>
  </si>
  <si>
    <t>1,10</t>
  </si>
  <si>
    <t>1,20</t>
  </si>
  <si>
    <t>1,25</t>
  </si>
  <si>
    <t>Sebastian Øgreid Osttosen</t>
  </si>
  <si>
    <t>Haugesund 22.05</t>
  </si>
  <si>
    <t>1,30</t>
  </si>
  <si>
    <t>33,24</t>
  </si>
  <si>
    <t>32,02</t>
  </si>
  <si>
    <t>31,68</t>
  </si>
  <si>
    <t>Sofie Pedersen</t>
  </si>
  <si>
    <t>1,15</t>
  </si>
  <si>
    <t>5,49,56</t>
  </si>
  <si>
    <t>6,28,05</t>
  </si>
  <si>
    <t>4,21</t>
  </si>
  <si>
    <t xml:space="preserve">100 m </t>
  </si>
  <si>
    <t>Ålgård 26.05</t>
  </si>
  <si>
    <t>14.23</t>
  </si>
  <si>
    <t>14.69</t>
  </si>
  <si>
    <t>I 2016</t>
  </si>
  <si>
    <t>17,47</t>
  </si>
</sst>
</file>

<file path=xl/styles.xml><?xml version="1.0" encoding="utf-8"?>
<styleSheet xmlns="http://schemas.openxmlformats.org/spreadsheetml/2006/main">
  <numFmts count="3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&quot;kr&quot;\ * #,##0.00_);_(&quot;kr&quot;\ * \(#,##0.00\);_(&quot;kr&quot;\ * &quot;-&quot;??_);_(@_)"/>
    <numFmt numFmtId="186" formatCode="mm/dd/yy_)"/>
    <numFmt numFmtId="187" formatCode="mm/dd_)"/>
    <numFmt numFmtId="188" formatCode="#,##0.0_);\(#,##0.0\)"/>
    <numFmt numFmtId="189" formatCode="_(* #,##0_);_(* \(#,##0\);_(* &quot;-&quot;??_);_(@_)"/>
    <numFmt numFmtId="190" formatCode="0.0"/>
    <numFmt numFmtId="191" formatCode="#,##0_);\(#,##0\)"/>
  </numFmts>
  <fonts count="69">
    <font>
      <sz val="12"/>
      <name val="SWISS"/>
      <family val="0"/>
    </font>
    <font>
      <sz val="10"/>
      <name val="Arial"/>
      <family val="0"/>
    </font>
    <font>
      <sz val="18"/>
      <color indexed="8"/>
      <name val="DUTCH"/>
      <family val="0"/>
    </font>
    <font>
      <sz val="12"/>
      <color indexed="8"/>
      <name val="SWISS"/>
      <family val="0"/>
    </font>
    <font>
      <sz val="24"/>
      <color indexed="8"/>
      <name val="DUTCH"/>
      <family val="0"/>
    </font>
    <font>
      <b/>
      <i/>
      <sz val="24"/>
      <color indexed="8"/>
      <name val="DUTCH"/>
      <family val="0"/>
    </font>
    <font>
      <sz val="18"/>
      <color indexed="8"/>
      <name val="SWISS"/>
      <family val="0"/>
    </font>
    <font>
      <i/>
      <sz val="12"/>
      <color indexed="8"/>
      <name val="SWISS"/>
      <family val="0"/>
    </font>
    <font>
      <sz val="12"/>
      <color indexed="8"/>
      <name val="DUTCH"/>
      <family val="0"/>
    </font>
    <font>
      <b/>
      <i/>
      <sz val="12"/>
      <color indexed="8"/>
      <name val="SWISS"/>
      <family val="0"/>
    </font>
    <font>
      <b/>
      <sz val="10"/>
      <color indexed="8"/>
      <name val="DUTCH"/>
      <family val="0"/>
    </font>
    <font>
      <b/>
      <sz val="12"/>
      <color indexed="8"/>
      <name val="DUTCH"/>
      <family val="0"/>
    </font>
    <font>
      <sz val="10"/>
      <color indexed="8"/>
      <name val="DUTCH"/>
      <family val="0"/>
    </font>
    <font>
      <b/>
      <sz val="12"/>
      <color indexed="8"/>
      <name val="SWISS"/>
      <family val="0"/>
    </font>
    <font>
      <i/>
      <sz val="8"/>
      <color indexed="8"/>
      <name val="DUTCH"/>
      <family val="0"/>
    </font>
    <font>
      <sz val="10"/>
      <color indexed="8"/>
      <name val="SWISS"/>
      <family val="0"/>
    </font>
    <font>
      <b/>
      <sz val="10"/>
      <color indexed="8"/>
      <name val="SWISS"/>
      <family val="0"/>
    </font>
    <font>
      <sz val="8"/>
      <color indexed="8"/>
      <name val="DUTCH"/>
      <family val="0"/>
    </font>
    <font>
      <u val="single"/>
      <sz val="10"/>
      <color indexed="8"/>
      <name val="DUTCH"/>
      <family val="0"/>
    </font>
    <font>
      <i/>
      <sz val="16"/>
      <color indexed="8"/>
      <name val="SWISS"/>
      <family val="0"/>
    </font>
    <font>
      <sz val="16"/>
      <color indexed="8"/>
      <name val="SWISS"/>
      <family val="0"/>
    </font>
    <font>
      <u val="single"/>
      <sz val="8"/>
      <color indexed="8"/>
      <name val="DUTCH"/>
      <family val="0"/>
    </font>
    <font>
      <sz val="9"/>
      <color indexed="8"/>
      <name val="DUTCH"/>
      <family val="0"/>
    </font>
    <font>
      <u val="single"/>
      <sz val="9"/>
      <color indexed="8"/>
      <name val="DUTCH"/>
      <family val="0"/>
    </font>
    <font>
      <b/>
      <sz val="12"/>
      <name val="SWISS"/>
      <family val="0"/>
    </font>
    <font>
      <b/>
      <sz val="12"/>
      <color indexed="10"/>
      <name val="DUTCH"/>
      <family val="0"/>
    </font>
    <font>
      <b/>
      <sz val="10"/>
      <name val="DUTCH"/>
      <family val="0"/>
    </font>
    <font>
      <b/>
      <sz val="12"/>
      <name val="DUTCH"/>
      <family val="0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b/>
      <sz val="10"/>
      <color indexed="10"/>
      <name val="DUTCH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54" fillId="20" borderId="1" applyNumberFormat="0" applyAlignment="0" applyProtection="0"/>
    <xf numFmtId="171" fontId="1" fillId="0" borderId="0" applyFont="0" applyFill="0" applyBorder="0" applyAlignment="0" applyProtection="0"/>
    <xf numFmtId="0" fontId="55" fillId="2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58" fillId="23" borderId="1" applyNumberFormat="0" applyAlignment="0" applyProtection="0"/>
    <xf numFmtId="0" fontId="59" fillId="0" borderId="2" applyNumberFormat="0" applyFill="0" applyAlignment="0" applyProtection="0"/>
    <xf numFmtId="43" fontId="1" fillId="0" borderId="0" applyFont="0" applyFill="0" applyBorder="0" applyAlignment="0" applyProtection="0"/>
    <xf numFmtId="0" fontId="60" fillId="24" borderId="3" applyNumberFormat="0" applyAlignment="0" applyProtection="0"/>
    <xf numFmtId="0" fontId="0" fillId="25" borderId="4" applyNumberFormat="0" applyFont="0" applyAlignment="0" applyProtection="0"/>
    <xf numFmtId="0" fontId="1" fillId="0" borderId="0">
      <alignment/>
      <protection/>
    </xf>
    <xf numFmtId="0" fontId="61" fillId="26" borderId="0" applyNumberFormat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41" fontId="1" fillId="0" borderId="0" applyFont="0" applyFill="0" applyBorder="0" applyAlignment="0" applyProtection="0"/>
    <xf numFmtId="0" fontId="67" fillId="20" borderId="9" applyNumberFormat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86" fontId="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187" fontId="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centerContinuous"/>
      <protection/>
    </xf>
    <xf numFmtId="0" fontId="11" fillId="0" borderId="14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13" fillId="0" borderId="0" xfId="0" applyFont="1" applyAlignment="1" applyProtection="1">
      <alignment/>
      <protection/>
    </xf>
    <xf numFmtId="0" fontId="11" fillId="0" borderId="13" xfId="0" applyFont="1" applyBorder="1" applyAlignment="1" applyProtection="1">
      <alignment horizontal="fill"/>
      <protection/>
    </xf>
    <xf numFmtId="0" fontId="8" fillId="0" borderId="13" xfId="0" applyFont="1" applyBorder="1" applyAlignment="1" applyProtection="1">
      <alignment horizontal="fill"/>
      <protection/>
    </xf>
    <xf numFmtId="0" fontId="8" fillId="0" borderId="0" xfId="0" applyFont="1" applyAlignment="1" applyProtection="1">
      <alignment horizontal="fill"/>
      <protection/>
    </xf>
    <xf numFmtId="0" fontId="7" fillId="0" borderId="0" xfId="0" applyFont="1" applyAlignment="1" applyProtection="1">
      <alignment horizontal="center"/>
      <protection/>
    </xf>
    <xf numFmtId="37" fontId="8" fillId="0" borderId="0" xfId="0" applyNumberFormat="1" applyFont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/>
      <protection/>
    </xf>
    <xf numFmtId="0" fontId="11" fillId="0" borderId="17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188" fontId="3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13" fillId="0" borderId="21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15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5" fillId="0" borderId="15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15" fillId="0" borderId="30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 horizontal="right"/>
      <protection/>
    </xf>
    <xf numFmtId="0" fontId="3" fillId="0" borderId="32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/>
      <protection/>
    </xf>
    <xf numFmtId="186" fontId="15" fillId="0" borderId="15" xfId="0" applyNumberFormat="1" applyFont="1" applyBorder="1" applyAlignment="1" applyProtection="1">
      <alignment/>
      <protection/>
    </xf>
    <xf numFmtId="186" fontId="3" fillId="0" borderId="15" xfId="0" applyNumberFormat="1" applyFont="1" applyBorder="1" applyAlignment="1" applyProtection="1">
      <alignment/>
      <protection/>
    </xf>
    <xf numFmtId="0" fontId="13" fillId="0" borderId="34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16" fillId="0" borderId="34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horizontal="right"/>
      <protection/>
    </xf>
    <xf numFmtId="0" fontId="13" fillId="0" borderId="25" xfId="0" applyFont="1" applyBorder="1" applyAlignment="1" applyProtection="1">
      <alignment/>
      <protection/>
    </xf>
    <xf numFmtId="0" fontId="13" fillId="0" borderId="26" xfId="0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186" fontId="15" fillId="0" borderId="35" xfId="0" applyNumberFormat="1" applyFont="1" applyBorder="1" applyAlignment="1" applyProtection="1">
      <alignment/>
      <protection/>
    </xf>
    <xf numFmtId="186" fontId="15" fillId="0" borderId="36" xfId="0" applyNumberFormat="1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186" fontId="17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8" fillId="0" borderId="0" xfId="0" applyNumberFormat="1" applyFont="1" applyAlignment="1" applyProtection="1">
      <alignment/>
      <protection/>
    </xf>
    <xf numFmtId="37" fontId="12" fillId="0" borderId="16" xfId="0" applyNumberFormat="1" applyFont="1" applyBorder="1" applyAlignment="1" applyProtection="1">
      <alignment/>
      <protection/>
    </xf>
    <xf numFmtId="37" fontId="18" fillId="0" borderId="16" xfId="0" applyNumberFormat="1" applyFont="1" applyBorder="1" applyAlignment="1" applyProtection="1">
      <alignment/>
      <protection/>
    </xf>
    <xf numFmtId="37" fontId="12" fillId="0" borderId="0" xfId="0" applyNumberFormat="1" applyFont="1" applyAlignment="1" applyProtection="1">
      <alignment horizontal="center"/>
      <protection/>
    </xf>
    <xf numFmtId="37" fontId="17" fillId="0" borderId="0" xfId="0" applyNumberFormat="1" applyFont="1" applyAlignment="1" applyProtection="1">
      <alignment/>
      <protection/>
    </xf>
    <xf numFmtId="0" fontId="19" fillId="0" borderId="37" xfId="0" applyFont="1" applyBorder="1" applyAlignment="1" applyProtection="1">
      <alignment/>
      <protection/>
    </xf>
    <xf numFmtId="0" fontId="20" fillId="0" borderId="38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37" fontId="12" fillId="0" borderId="0" xfId="0" applyNumberFormat="1" applyFont="1" applyAlignment="1" applyProtection="1">
      <alignment horizontal="right"/>
      <protection/>
    </xf>
    <xf numFmtId="0" fontId="12" fillId="0" borderId="13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37" fontId="12" fillId="0" borderId="16" xfId="0" applyNumberFormat="1" applyFont="1" applyBorder="1" applyAlignment="1" applyProtection="1">
      <alignment horizontal="right"/>
      <protection/>
    </xf>
    <xf numFmtId="0" fontId="12" fillId="0" borderId="17" xfId="0" applyFont="1" applyBorder="1" applyAlignment="1" applyProtection="1">
      <alignment/>
      <protection/>
    </xf>
    <xf numFmtId="0" fontId="3" fillId="0" borderId="15" xfId="0" applyFont="1" applyBorder="1" applyAlignment="1" applyProtection="1" quotePrefix="1">
      <alignment/>
      <protection/>
    </xf>
    <xf numFmtId="186" fontId="3" fillId="0" borderId="15" xfId="0" applyNumberFormat="1" applyFont="1" applyBorder="1" applyAlignment="1" applyProtection="1" quotePrefix="1">
      <alignment/>
      <protection/>
    </xf>
    <xf numFmtId="0" fontId="10" fillId="0" borderId="0" xfId="0" applyFont="1" applyAlignment="1" applyProtection="1" quotePrefix="1">
      <alignment/>
      <protection/>
    </xf>
    <xf numFmtId="0" fontId="3" fillId="0" borderId="15" xfId="0" applyFont="1" applyBorder="1" applyAlignment="1" applyProtection="1">
      <alignment horizontal="left"/>
      <protection/>
    </xf>
    <xf numFmtId="0" fontId="10" fillId="0" borderId="0" xfId="0" applyFont="1" applyAlignment="1" applyProtection="1" quotePrefix="1">
      <alignment horizontal="left"/>
      <protection/>
    </xf>
    <xf numFmtId="0" fontId="10" fillId="0" borderId="0" xfId="0" applyFont="1" applyAlignment="1" applyProtection="1">
      <alignment horizontal="left"/>
      <protection/>
    </xf>
    <xf numFmtId="14" fontId="3" fillId="0" borderId="15" xfId="0" applyNumberFormat="1" applyFont="1" applyBorder="1" applyAlignment="1" applyProtection="1" quotePrefix="1">
      <alignment/>
      <protection/>
    </xf>
    <xf numFmtId="37" fontId="17" fillId="0" borderId="16" xfId="0" applyNumberFormat="1" applyFont="1" applyBorder="1" applyAlignment="1" applyProtection="1">
      <alignment/>
      <protection/>
    </xf>
    <xf numFmtId="37" fontId="21" fillId="0" borderId="16" xfId="0" applyNumberFormat="1" applyFont="1" applyBorder="1" applyAlignment="1" applyProtection="1">
      <alignment/>
      <protection/>
    </xf>
    <xf numFmtId="37" fontId="22" fillId="0" borderId="0" xfId="0" applyNumberFormat="1" applyFont="1" applyAlignment="1" applyProtection="1">
      <alignment/>
      <protection/>
    </xf>
    <xf numFmtId="37" fontId="23" fillId="0" borderId="0" xfId="0" applyNumberFormat="1" applyFont="1" applyAlignment="1" applyProtection="1">
      <alignment/>
      <protection/>
    </xf>
    <xf numFmtId="14" fontId="15" fillId="0" borderId="15" xfId="0" applyNumberFormat="1" applyFont="1" applyBorder="1" applyAlignment="1" applyProtection="1">
      <alignment/>
      <protection/>
    </xf>
    <xf numFmtId="17" fontId="3" fillId="0" borderId="15" xfId="0" applyNumberFormat="1" applyFont="1" applyBorder="1" applyAlignment="1" applyProtection="1">
      <alignment/>
      <protection/>
    </xf>
    <xf numFmtId="14" fontId="3" fillId="0" borderId="15" xfId="0" applyNumberFormat="1" applyFont="1" applyBorder="1" applyAlignment="1" applyProtection="1">
      <alignment/>
      <protection/>
    </xf>
    <xf numFmtId="16" fontId="11" fillId="0" borderId="0" xfId="0" applyNumberFormat="1" applyFont="1" applyAlignment="1" applyProtection="1" quotePrefix="1">
      <alignment/>
      <protection/>
    </xf>
    <xf numFmtId="49" fontId="3" fillId="0" borderId="11" xfId="0" applyNumberFormat="1" applyFont="1" applyBorder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49" fontId="8" fillId="0" borderId="0" xfId="0" applyNumberFormat="1" applyFont="1" applyAlignment="1" applyProtection="1">
      <alignment/>
      <protection/>
    </xf>
    <xf numFmtId="49" fontId="11" fillId="0" borderId="0" xfId="0" applyNumberFormat="1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49" fontId="10" fillId="0" borderId="0" xfId="0" applyNumberFormat="1" applyFont="1" applyAlignment="1" applyProtection="1">
      <alignment/>
      <protection/>
    </xf>
    <xf numFmtId="49" fontId="11" fillId="0" borderId="16" xfId="0" applyNumberFormat="1" applyFont="1" applyBorder="1" applyAlignment="1" applyProtection="1">
      <alignment/>
      <protection/>
    </xf>
    <xf numFmtId="49" fontId="0" fillId="0" borderId="0" xfId="0" applyNumberFormat="1" applyAlignment="1">
      <alignment/>
    </xf>
    <xf numFmtId="0" fontId="11" fillId="0" borderId="0" xfId="0" applyFont="1" applyFill="1" applyBorder="1" applyAlignment="1" applyProtection="1">
      <alignment/>
      <protection/>
    </xf>
    <xf numFmtId="49" fontId="24" fillId="0" borderId="0" xfId="0" applyNumberFormat="1" applyFont="1" applyAlignment="1">
      <alignment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7" fillId="0" borderId="0" xfId="0" applyNumberFormat="1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13" xfId="0" applyFont="1" applyFill="1" applyBorder="1" applyAlignment="1" applyProtection="1">
      <alignment/>
      <protection/>
    </xf>
    <xf numFmtId="0" fontId="0" fillId="0" borderId="0" xfId="0" applyNumberFormat="1" applyAlignment="1">
      <alignment/>
    </xf>
    <xf numFmtId="0" fontId="11" fillId="0" borderId="0" xfId="0" applyFont="1" applyFill="1" applyAlignment="1" applyProtection="1">
      <alignment/>
      <protection/>
    </xf>
    <xf numFmtId="0" fontId="30" fillId="0" borderId="0" xfId="0" applyFont="1" applyAlignment="1" applyProtection="1" quotePrefix="1">
      <alignment/>
      <protection/>
    </xf>
    <xf numFmtId="49" fontId="25" fillId="0" borderId="0" xfId="0" applyNumberFormat="1" applyFont="1" applyAlignment="1" applyProtection="1">
      <alignment/>
      <protection/>
    </xf>
    <xf numFmtId="0" fontId="25" fillId="0" borderId="13" xfId="0" applyFont="1" applyBorder="1" applyAlignment="1" applyProtection="1">
      <alignment/>
      <protection/>
    </xf>
    <xf numFmtId="0" fontId="1" fillId="0" borderId="0" xfId="45">
      <alignment/>
      <protection/>
    </xf>
    <xf numFmtId="0" fontId="31" fillId="0" borderId="0" xfId="45" applyFont="1">
      <alignment/>
      <protection/>
    </xf>
    <xf numFmtId="189" fontId="1" fillId="0" borderId="40" xfId="35" applyNumberFormat="1" applyFont="1" applyBorder="1" applyAlignment="1">
      <alignment/>
    </xf>
    <xf numFmtId="0" fontId="31" fillId="0" borderId="0" xfId="45" applyFont="1" applyAlignment="1" quotePrefix="1">
      <alignment horizontal="left"/>
      <protection/>
    </xf>
    <xf numFmtId="0" fontId="31" fillId="0" borderId="0" xfId="45" applyFont="1" applyAlignment="1">
      <alignment horizontal="left"/>
      <protection/>
    </xf>
    <xf numFmtId="0" fontId="1" fillId="0" borderId="0" xfId="45" applyBorder="1">
      <alignment/>
      <protection/>
    </xf>
    <xf numFmtId="49" fontId="31" fillId="0" borderId="0" xfId="45" applyNumberFormat="1" applyFont="1">
      <alignment/>
      <protection/>
    </xf>
    <xf numFmtId="49" fontId="1" fillId="0" borderId="41" xfId="45" applyNumberFormat="1" applyBorder="1" applyAlignment="1">
      <alignment horizontal="right"/>
      <protection/>
    </xf>
    <xf numFmtId="0" fontId="1" fillId="0" borderId="0" xfId="45" applyFill="1" applyBorder="1">
      <alignment/>
      <protection/>
    </xf>
    <xf numFmtId="0" fontId="27" fillId="0" borderId="13" xfId="0" applyFont="1" applyBorder="1" applyAlignment="1" applyProtection="1">
      <alignment/>
      <protection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49" fontId="31" fillId="0" borderId="0" xfId="0" applyNumberFormat="1" applyFont="1" applyAlignment="1">
      <alignment horizontal="left"/>
    </xf>
    <xf numFmtId="49" fontId="3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3" fillId="0" borderId="11" xfId="0" applyNumberFormat="1" applyFont="1" applyBorder="1" applyAlignment="1" applyProtection="1">
      <alignment horizontal="right"/>
      <protection/>
    </xf>
    <xf numFmtId="49" fontId="3" fillId="0" borderId="0" xfId="0" applyNumberFormat="1" applyFont="1" applyAlignment="1" applyProtection="1">
      <alignment horizontal="right"/>
      <protection/>
    </xf>
    <xf numFmtId="49" fontId="8" fillId="0" borderId="0" xfId="0" applyNumberFormat="1" applyFont="1" applyAlignment="1" applyProtection="1">
      <alignment horizontal="right"/>
      <protection/>
    </xf>
    <xf numFmtId="49" fontId="11" fillId="0" borderId="0" xfId="0" applyNumberFormat="1" applyFont="1" applyAlignment="1" applyProtection="1">
      <alignment horizontal="right"/>
      <protection/>
    </xf>
    <xf numFmtId="49" fontId="11" fillId="0" borderId="0" xfId="0" applyNumberFormat="1" applyFont="1" applyAlignment="1" applyProtection="1" quotePrefix="1">
      <alignment horizontal="right"/>
      <protection/>
    </xf>
    <xf numFmtId="49" fontId="13" fillId="0" borderId="0" xfId="0" applyNumberFormat="1" applyFont="1" applyAlignment="1" applyProtection="1">
      <alignment horizontal="right"/>
      <protection/>
    </xf>
    <xf numFmtId="49" fontId="10" fillId="0" borderId="0" xfId="0" applyNumberFormat="1" applyFont="1" applyAlignment="1" applyProtection="1">
      <alignment horizontal="right"/>
      <protection/>
    </xf>
    <xf numFmtId="49" fontId="11" fillId="0" borderId="16" xfId="0" applyNumberFormat="1" applyFont="1" applyBorder="1" applyAlignment="1" applyProtection="1">
      <alignment horizontal="right"/>
      <protection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0" fontId="11" fillId="0" borderId="0" xfId="0" applyFont="1" applyBorder="1" applyAlignment="1" applyProtection="1">
      <alignment horizontal="fill"/>
      <protection/>
    </xf>
    <xf numFmtId="0" fontId="1" fillId="0" borderId="42" xfId="45" applyBorder="1">
      <alignment/>
      <protection/>
    </xf>
    <xf numFmtId="0" fontId="1" fillId="0" borderId="0" xfId="45" applyBorder="1" applyAlignment="1">
      <alignment horizontal="left"/>
      <protection/>
    </xf>
    <xf numFmtId="49" fontId="1" fillId="0" borderId="0" xfId="45" applyNumberFormat="1" applyBorder="1" applyAlignment="1">
      <alignment horizontal="right"/>
      <protection/>
    </xf>
    <xf numFmtId="189" fontId="1" fillId="0" borderId="0" xfId="35" applyNumberFormat="1" applyFont="1" applyBorder="1" applyAlignment="1">
      <alignment/>
    </xf>
    <xf numFmtId="2" fontId="0" fillId="0" borderId="0" xfId="0" applyNumberFormat="1" applyAlignment="1">
      <alignment/>
    </xf>
    <xf numFmtId="1" fontId="11" fillId="0" borderId="16" xfId="0" applyNumberFormat="1" applyFont="1" applyBorder="1" applyAlignment="1" applyProtection="1">
      <alignment/>
      <protection/>
    </xf>
    <xf numFmtId="0" fontId="1" fillId="0" borderId="0" xfId="45" applyFont="1">
      <alignment/>
      <protection/>
    </xf>
  </cellXfs>
  <cellStyles count="51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Comma 2" xfId="35"/>
    <cellStyle name="Dårlig" xfId="36"/>
    <cellStyle name="Forklarende tekst" xfId="37"/>
    <cellStyle name="God" xfId="38"/>
    <cellStyle name="Hyperlink" xfId="39"/>
    <cellStyle name="Inndata" xfId="40"/>
    <cellStyle name="Koblet celle" xfId="41"/>
    <cellStyle name="Comma" xfId="42"/>
    <cellStyle name="Kontrollcelle" xfId="43"/>
    <cellStyle name="Merknad" xfId="44"/>
    <cellStyle name="Normal 2" xfId="45"/>
    <cellStyle name="Nøytral" xfId="46"/>
    <cellStyle name="Overskrift 1" xfId="47"/>
    <cellStyle name="Overskrift 2" xfId="48"/>
    <cellStyle name="Overskrift 3" xfId="49"/>
    <cellStyle name="Overskrift 4" xfId="50"/>
    <cellStyle name="Percent" xfId="51"/>
    <cellStyle name="Tittel" xfId="52"/>
    <cellStyle name="Totalt" xfId="53"/>
    <cellStyle name="Comma [0]" xfId="54"/>
    <cellStyle name="Utdata" xfId="55"/>
    <cellStyle name="Uthevingsfarge1" xfId="56"/>
    <cellStyle name="Uthevingsfarge2" xfId="57"/>
    <cellStyle name="Uthevingsfarge3" xfId="58"/>
    <cellStyle name="Uthevingsfarge4" xfId="59"/>
    <cellStyle name="Uthevingsfarge5" xfId="60"/>
    <cellStyle name="Uthevingsfarge6" xfId="61"/>
    <cellStyle name="Currency" xfId="62"/>
    <cellStyle name="Currency [0]" xfId="63"/>
    <cellStyle name="Varsel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Utvikling i seriepoeng</a:t>
            </a:r>
          </a:p>
        </c:rich>
      </c:tx>
      <c:layout>
        <c:manualLayout>
          <c:xMode val="factor"/>
          <c:yMode val="factor"/>
          <c:x val="-0.1065"/>
          <c:y val="0.002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2675"/>
          <c:w val="0.784"/>
          <c:h val="0.676"/>
        </c:manualLayout>
      </c:layout>
      <c:barChart>
        <c:barDir val="col"/>
        <c:grouping val="clustered"/>
        <c:varyColors val="0"/>
        <c:ser>
          <c:idx val="0"/>
          <c:order val="0"/>
          <c:tx>
            <c:v>Menn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Historikk!$B$3:$AK$3</c:f>
              <c:numCache/>
            </c:numRef>
          </c:cat>
          <c:val>
            <c:numRef>
              <c:f>Historikk!$B$7:$AK$7</c:f>
              <c:numCache/>
            </c:numRef>
          </c:val>
        </c:ser>
        <c:ser>
          <c:idx val="1"/>
          <c:order val="1"/>
          <c:tx>
            <c:v>Kvinner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Historikk!$B$3:$AK$3</c:f>
              <c:numCache/>
            </c:numRef>
          </c:cat>
          <c:val>
            <c:numRef>
              <c:f>Historikk!$B$12:$AK$12</c:f>
              <c:numCache/>
            </c:numRef>
          </c:val>
        </c:ser>
        <c:axId val="66327178"/>
        <c:axId val="60073691"/>
      </c:barChart>
      <c:catAx>
        <c:axId val="6632717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073691"/>
        <c:crosses val="autoZero"/>
        <c:auto val="0"/>
        <c:lblOffset val="100"/>
        <c:tickLblSkip val="4"/>
        <c:noMultiLvlLbl val="0"/>
      </c:catAx>
      <c:valAx>
        <c:axId val="6007369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32717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6725"/>
          <c:y val="0.00975"/>
          <c:w val="0.14275"/>
          <c:h val="0.21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57150</xdr:rowOff>
    </xdr:from>
    <xdr:to>
      <xdr:col>37</xdr:col>
      <xdr:colOff>9525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0" y="3143250"/>
        <a:ext cx="50768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Q201"/>
  <sheetViews>
    <sheetView tabSelected="1" defaultGridColor="0" zoomScale="75" zoomScaleNormal="75" zoomScalePageLayoutView="0" colorId="22" workbookViewId="0" topLeftCell="AB31">
      <selection activeCell="AQ46" sqref="AQ46"/>
    </sheetView>
  </sheetViews>
  <sheetFormatPr defaultColWidth="10.19921875" defaultRowHeight="15"/>
  <cols>
    <col min="1" max="1" width="3.69921875" style="0" customWidth="1"/>
    <col min="2" max="2" width="10.19921875" style="0" customWidth="1"/>
    <col min="3" max="3" width="13.69921875" style="0" customWidth="1"/>
    <col min="4" max="4" width="1.69921875" style="0" customWidth="1"/>
    <col min="5" max="5" width="5.69921875" style="0" customWidth="1"/>
    <col min="6" max="6" width="17.296875" style="0" customWidth="1"/>
    <col min="7" max="7" width="8.69921875" style="113" customWidth="1"/>
    <col min="8" max="8" width="7.69921875" style="0" customWidth="1"/>
    <col min="9" max="9" width="3.69921875" style="0" customWidth="1"/>
    <col min="10" max="10" width="10.19921875" style="0" customWidth="1"/>
    <col min="11" max="11" width="13.69921875" style="0" customWidth="1"/>
    <col min="12" max="12" width="1.69921875" style="0" customWidth="1"/>
    <col min="13" max="13" width="2.19921875" style="0" customWidth="1"/>
    <col min="14" max="14" width="16.69921875" style="0" customWidth="1"/>
    <col min="15" max="15" width="8.69921875" style="113" customWidth="1"/>
    <col min="16" max="16" width="7.69921875" style="0" customWidth="1"/>
    <col min="17" max="17" width="3.69921875" style="0" customWidth="1"/>
    <col min="18" max="18" width="10.19921875" style="0" customWidth="1"/>
    <col min="19" max="19" width="13.69921875" style="0" customWidth="1"/>
    <col min="20" max="21" width="1.69921875" style="0" customWidth="1"/>
    <col min="22" max="22" width="14.796875" style="0" bestFit="1" customWidth="1"/>
    <col min="23" max="23" width="8.69921875" style="0" customWidth="1"/>
    <col min="24" max="24" width="7.69921875" style="0" customWidth="1"/>
    <col min="25" max="25" width="3.69921875" style="0" customWidth="1"/>
    <col min="26" max="26" width="10.19921875" style="0" customWidth="1"/>
    <col min="27" max="27" width="13.69921875" style="0" customWidth="1"/>
    <col min="28" max="28" width="1.69921875" style="0" customWidth="1"/>
    <col min="29" max="29" width="14.796875" style="0" bestFit="1" customWidth="1"/>
    <col min="30" max="30" width="1.69921875" style="0" customWidth="1"/>
    <col min="31" max="31" width="8.69921875" style="0" customWidth="1"/>
    <col min="32" max="32" width="7.69921875" style="0" customWidth="1"/>
    <col min="33" max="33" width="5" style="0" customWidth="1"/>
    <col min="34" max="34" width="12.09765625" style="0" customWidth="1"/>
    <col min="35" max="35" width="24.59765625" style="0" bestFit="1" customWidth="1"/>
    <col min="36" max="36" width="1.59765625" style="0" bestFit="1" customWidth="1"/>
    <col min="37" max="37" width="14.8984375" style="0" bestFit="1" customWidth="1"/>
    <col min="38" max="38" width="1.59765625" style="0" bestFit="1" customWidth="1"/>
    <col min="39" max="39" width="10.296875" style="0" customWidth="1"/>
    <col min="40" max="40" width="8.69921875" style="0" customWidth="1"/>
    <col min="41" max="41" width="5.296875" style="0" customWidth="1"/>
    <col min="42" max="42" width="10.19921875" style="0" customWidth="1"/>
    <col min="43" max="43" width="24.69921875" style="0" customWidth="1"/>
    <col min="44" max="44" width="2.09765625" style="0" customWidth="1"/>
    <col min="45" max="45" width="16.296875" style="0" customWidth="1"/>
    <col min="46" max="46" width="1.59765625" style="0" bestFit="1" customWidth="1"/>
    <col min="47" max="47" width="8.69921875" style="0" customWidth="1"/>
    <col min="48" max="48" width="7.69921875" style="0" customWidth="1"/>
    <col min="49" max="49" width="3.69921875" style="0" customWidth="1"/>
    <col min="50" max="50" width="10.19921875" style="0" customWidth="1"/>
    <col min="51" max="51" width="13.69921875" style="0" customWidth="1"/>
    <col min="52" max="52" width="1.69921875" style="0" customWidth="1"/>
    <col min="53" max="53" width="5.69921875" style="0" customWidth="1"/>
    <col min="54" max="54" width="1.69921875" style="0" customWidth="1"/>
    <col min="55" max="55" width="8.69921875" style="0" customWidth="1"/>
    <col min="56" max="56" width="7.69921875" style="0" customWidth="1"/>
    <col min="57" max="57" width="3.69921875" style="0" customWidth="1"/>
    <col min="58" max="58" width="10.19921875" style="0" customWidth="1"/>
    <col min="59" max="59" width="13.69921875" style="0" customWidth="1"/>
    <col min="60" max="60" width="1.69921875" style="0" customWidth="1"/>
    <col min="61" max="61" width="5.69921875" style="0" customWidth="1"/>
    <col min="62" max="62" width="1.69921875" style="0" customWidth="1"/>
    <col min="63" max="63" width="8.69921875" style="0" customWidth="1"/>
    <col min="64" max="64" width="7.69921875" style="0" customWidth="1"/>
    <col min="65" max="65" width="3.69921875" style="0" customWidth="1"/>
    <col min="66" max="66" width="10.19921875" style="0" customWidth="1"/>
    <col min="67" max="67" width="13.69921875" style="0" customWidth="1"/>
    <col min="68" max="68" width="1.69921875" style="0" customWidth="1"/>
    <col min="69" max="69" width="6.8984375" style="0" customWidth="1"/>
    <col min="70" max="70" width="1.69921875" style="0" customWidth="1"/>
    <col min="71" max="71" width="8.69921875" style="146" customWidth="1"/>
    <col min="72" max="72" width="7.69921875" style="0" customWidth="1"/>
    <col min="73" max="73" width="3.69921875" style="0" customWidth="1"/>
    <col min="74" max="74" width="10.19921875" style="0" customWidth="1"/>
    <col min="75" max="75" width="13.69921875" style="0" customWidth="1"/>
    <col min="76" max="76" width="1.69921875" style="0" customWidth="1"/>
    <col min="77" max="77" width="5.69921875" style="0" customWidth="1"/>
    <col min="78" max="78" width="1.69921875" style="0" customWidth="1"/>
    <col min="79" max="79" width="8.69921875" style="0" customWidth="1"/>
    <col min="80" max="80" width="7.69921875" style="0" customWidth="1"/>
    <col min="81" max="81" width="3.69921875" style="0" customWidth="1"/>
    <col min="82" max="82" width="10.19921875" style="0" customWidth="1"/>
    <col min="83" max="83" width="13.69921875" style="0" customWidth="1"/>
    <col min="84" max="84" width="1.69921875" style="0" customWidth="1"/>
    <col min="85" max="85" width="5.69921875" style="0" customWidth="1"/>
    <col min="86" max="86" width="1.69921875" style="0" customWidth="1"/>
    <col min="87" max="87" width="8.69921875" style="0" customWidth="1"/>
    <col min="88" max="88" width="7.69921875" style="0" customWidth="1"/>
    <col min="89" max="89" width="3.69921875" style="0" customWidth="1"/>
    <col min="90" max="90" width="10.19921875" style="0" customWidth="1"/>
    <col min="91" max="91" width="13.69921875" style="0" customWidth="1"/>
    <col min="92" max="92" width="1.69921875" style="0" customWidth="1"/>
    <col min="93" max="93" width="5.69921875" style="0" customWidth="1"/>
    <col min="94" max="94" width="1.69921875" style="0" customWidth="1"/>
    <col min="95" max="95" width="8.69921875" style="0" customWidth="1"/>
    <col min="96" max="96" width="7.69921875" style="0" customWidth="1"/>
    <col min="97" max="97" width="3.69921875" style="0" customWidth="1"/>
    <col min="98" max="98" width="10.19921875" style="0" customWidth="1"/>
    <col min="99" max="99" width="13.69921875" style="0" customWidth="1"/>
    <col min="100" max="100" width="1.69921875" style="0" customWidth="1"/>
    <col min="101" max="101" width="5.69921875" style="0" customWidth="1"/>
    <col min="102" max="102" width="1.69921875" style="0" customWidth="1"/>
    <col min="103" max="103" width="8.69921875" style="0" customWidth="1"/>
    <col min="104" max="104" width="7.69921875" style="0" customWidth="1"/>
    <col min="105" max="105" width="3.69921875" style="0" customWidth="1"/>
    <col min="106" max="106" width="10.19921875" style="0" customWidth="1"/>
    <col min="107" max="107" width="13.69921875" style="0" customWidth="1"/>
    <col min="108" max="108" width="1.69921875" style="0" customWidth="1"/>
    <col min="109" max="109" width="5.69921875" style="0" customWidth="1"/>
    <col min="110" max="110" width="1.69921875" style="0" customWidth="1"/>
    <col min="111" max="111" width="8.69921875" style="0" customWidth="1"/>
    <col min="112" max="112" width="7.69921875" style="0" customWidth="1"/>
    <col min="113" max="113" width="3.69921875" style="0" customWidth="1"/>
    <col min="114" max="114" width="8.69921875" style="0" customWidth="1"/>
    <col min="115" max="115" width="14.69921875" style="0" customWidth="1"/>
    <col min="116" max="116" width="2.69921875" style="0" customWidth="1"/>
    <col min="117" max="117" width="4.69921875" style="0" customWidth="1"/>
    <col min="118" max="118" width="1.69921875" style="0" customWidth="1"/>
    <col min="119" max="120" width="7.69921875" style="0" customWidth="1"/>
    <col min="121" max="126" width="10.19921875" style="0" customWidth="1"/>
    <col min="127" max="127" width="7" style="0" customWidth="1"/>
    <col min="128" max="128" width="4" style="0" customWidth="1"/>
    <col min="129" max="134" width="10.19921875" style="0" customWidth="1"/>
    <col min="135" max="135" width="6.796875" style="0" customWidth="1"/>
    <col min="136" max="136" width="3.8984375" style="0" customWidth="1"/>
    <col min="137" max="142" width="10.19921875" style="0" customWidth="1"/>
    <col min="143" max="143" width="5.296875" style="0" customWidth="1"/>
    <col min="144" max="144" width="3" style="0" customWidth="1"/>
    <col min="145" max="150" width="10.19921875" style="0" customWidth="1"/>
    <col min="151" max="151" width="5.3984375" style="0" customWidth="1"/>
    <col min="152" max="152" width="3.3984375" style="0" customWidth="1"/>
    <col min="153" max="158" width="10.19921875" style="0" customWidth="1"/>
    <col min="159" max="159" width="7.3984375" style="0" customWidth="1"/>
    <col min="160" max="160" width="2.69921875" style="0" customWidth="1"/>
    <col min="161" max="166" width="10.19921875" style="0" customWidth="1"/>
    <col min="167" max="167" width="5.19921875" style="0" customWidth="1"/>
    <col min="168" max="168" width="1.69921875" style="0" customWidth="1"/>
    <col min="169" max="174" width="10.19921875" style="0" customWidth="1"/>
    <col min="175" max="175" width="5.796875" style="0" customWidth="1"/>
    <col min="176" max="176" width="2.296875" style="0" customWidth="1"/>
    <col min="177" max="182" width="10.19921875" style="0" customWidth="1"/>
    <col min="183" max="183" width="5.3984375" style="0" customWidth="1"/>
    <col min="184" max="184" width="2.296875" style="0" customWidth="1"/>
    <col min="185" max="190" width="10.19921875" style="0" customWidth="1"/>
    <col min="191" max="191" width="5" style="0" customWidth="1"/>
    <col min="192" max="192" width="2.59765625" style="0" customWidth="1"/>
    <col min="193" max="194" width="10.19921875" style="0" customWidth="1"/>
    <col min="195" max="195" width="3.69921875" style="0" customWidth="1"/>
    <col min="196" max="196" width="8.69921875" style="0" customWidth="1"/>
    <col min="197" max="197" width="14.69921875" style="0" customWidth="1"/>
    <col min="198" max="198" width="2.69921875" style="0" customWidth="1"/>
    <col min="199" max="199" width="4.69921875" style="0" customWidth="1"/>
    <col min="200" max="200" width="1.69921875" style="0" customWidth="1"/>
    <col min="201" max="201" width="7.69921875" style="0" customWidth="1"/>
    <col min="202" max="202" width="6.69921875" style="0" customWidth="1"/>
    <col min="203" max="203" width="3.69921875" style="0" customWidth="1"/>
    <col min="204" max="204" width="8.69921875" style="0" customWidth="1"/>
    <col min="205" max="205" width="14.69921875" style="0" customWidth="1"/>
    <col min="206" max="206" width="2.69921875" style="0" customWidth="1"/>
    <col min="207" max="207" width="4.69921875" style="0" customWidth="1"/>
    <col min="208" max="208" width="1.69921875" style="0" customWidth="1"/>
    <col min="209" max="209" width="7.69921875" style="0" customWidth="1"/>
    <col min="210" max="210" width="6.69921875" style="0" customWidth="1"/>
    <col min="211" max="211" width="3.69921875" style="0" customWidth="1"/>
    <col min="212" max="212" width="8.69921875" style="0" customWidth="1"/>
    <col min="213" max="213" width="14.69921875" style="0" customWidth="1"/>
    <col min="214" max="214" width="2.69921875" style="0" customWidth="1"/>
    <col min="215" max="215" width="4.69921875" style="0" customWidth="1"/>
    <col min="216" max="216" width="1.69921875" style="0" customWidth="1"/>
    <col min="217" max="217" width="7.69921875" style="0" customWidth="1"/>
    <col min="218" max="218" width="6.69921875" style="0" customWidth="1"/>
    <col min="219" max="219" width="3.69921875" style="0" customWidth="1"/>
    <col min="220" max="220" width="8.69921875" style="0" customWidth="1"/>
    <col min="221" max="221" width="14.69921875" style="0" customWidth="1"/>
    <col min="222" max="222" width="2.69921875" style="0" customWidth="1"/>
    <col min="223" max="223" width="4.69921875" style="0" customWidth="1"/>
    <col min="224" max="224" width="1.69921875" style="0" customWidth="1"/>
    <col min="225" max="225" width="7.69921875" style="0" customWidth="1"/>
    <col min="226" max="226" width="6.69921875" style="0" customWidth="1"/>
    <col min="227" max="227" width="3.69921875" style="0" customWidth="1"/>
    <col min="228" max="228" width="8.69921875" style="0" customWidth="1"/>
    <col min="229" max="229" width="14.69921875" style="0" customWidth="1"/>
    <col min="230" max="230" width="2.69921875" style="0" customWidth="1"/>
    <col min="231" max="231" width="4.69921875" style="0" customWidth="1"/>
    <col min="232" max="232" width="1.69921875" style="0" customWidth="1"/>
    <col min="233" max="233" width="7.69921875" style="0" customWidth="1"/>
    <col min="234" max="234" width="6.69921875" style="0" customWidth="1"/>
    <col min="235" max="235" width="3.69921875" style="0" customWidth="1"/>
    <col min="236" max="236" width="8.69921875" style="0" customWidth="1"/>
    <col min="237" max="237" width="14.69921875" style="0" customWidth="1"/>
    <col min="238" max="238" width="2.69921875" style="0" customWidth="1"/>
    <col min="239" max="239" width="4.69921875" style="0" customWidth="1"/>
    <col min="240" max="240" width="1.69921875" style="0" customWidth="1"/>
    <col min="241" max="241" width="7.69921875" style="0" customWidth="1"/>
    <col min="242" max="242" width="6.69921875" style="0" customWidth="1"/>
    <col min="243" max="243" width="3.69921875" style="0" customWidth="1"/>
    <col min="244" max="244" width="8.69921875" style="0" customWidth="1"/>
    <col min="245" max="245" width="14.69921875" style="0" customWidth="1"/>
    <col min="246" max="246" width="2.69921875" style="0" customWidth="1"/>
    <col min="247" max="247" width="4.69921875" style="0" customWidth="1"/>
    <col min="248" max="248" width="1.69921875" style="0" customWidth="1"/>
    <col min="249" max="249" width="7.69921875" style="0" customWidth="1"/>
    <col min="250" max="250" width="6.69921875" style="0" customWidth="1"/>
    <col min="251" max="251" width="27.69921875" style="0" customWidth="1"/>
  </cols>
  <sheetData>
    <row r="1" spans="1:48" ht="24.75" thickBot="1" thickTop="1">
      <c r="A1" s="1" t="s">
        <v>1533</v>
      </c>
      <c r="B1" s="2"/>
      <c r="C1" s="2"/>
      <c r="D1" s="2"/>
      <c r="E1" s="2"/>
      <c r="F1" s="2"/>
      <c r="G1" s="106"/>
      <c r="H1" s="3"/>
      <c r="I1" s="1" t="s">
        <v>1534</v>
      </c>
      <c r="J1" s="2"/>
      <c r="K1" s="2"/>
      <c r="L1" s="2"/>
      <c r="M1" s="2"/>
      <c r="N1" s="2"/>
      <c r="O1" s="106"/>
      <c r="P1" s="3"/>
      <c r="Q1" s="1" t="s">
        <v>1502</v>
      </c>
      <c r="R1" s="2"/>
      <c r="S1" s="2"/>
      <c r="T1" s="2"/>
      <c r="U1" s="2"/>
      <c r="V1" s="2"/>
      <c r="W1" s="106"/>
      <c r="X1" s="3"/>
      <c r="Y1" s="1" t="s">
        <v>1635</v>
      </c>
      <c r="Z1" s="2"/>
      <c r="AA1" s="2"/>
      <c r="AB1" s="2"/>
      <c r="AC1" s="2"/>
      <c r="AD1" s="2"/>
      <c r="AE1" s="106"/>
      <c r="AF1" s="3"/>
      <c r="AG1" s="1" t="s">
        <v>1661</v>
      </c>
      <c r="AH1" s="2"/>
      <c r="AI1" s="2"/>
      <c r="AJ1" s="2"/>
      <c r="AK1" s="2"/>
      <c r="AL1" s="2"/>
      <c r="AM1" s="106"/>
      <c r="AN1" s="3"/>
      <c r="AO1" s="1" t="s">
        <v>1712</v>
      </c>
      <c r="AP1" s="2"/>
      <c r="AQ1" s="2"/>
      <c r="AR1" s="2"/>
      <c r="AS1" s="2"/>
      <c r="AT1" s="2"/>
      <c r="AU1" s="106"/>
      <c r="AV1" s="3"/>
    </row>
    <row r="2" spans="1:48" ht="15.75" thickTop="1">
      <c r="A2" s="10" t="s">
        <v>6</v>
      </c>
      <c r="B2" s="11">
        <f ca="1">TODAY()</f>
        <v>42603</v>
      </c>
      <c r="C2" s="5"/>
      <c r="D2" s="5"/>
      <c r="E2" s="5"/>
      <c r="F2" s="5"/>
      <c r="G2" s="107"/>
      <c r="H2" s="9"/>
      <c r="I2" s="10" t="s">
        <v>6</v>
      </c>
      <c r="J2" s="11">
        <f ca="1">TODAY()</f>
        <v>42603</v>
      </c>
      <c r="K2" s="5"/>
      <c r="L2" s="5"/>
      <c r="M2" s="5"/>
      <c r="N2" s="5"/>
      <c r="O2" s="107"/>
      <c r="P2" s="9"/>
      <c r="Q2" s="10" t="s">
        <v>6</v>
      </c>
      <c r="R2" s="11">
        <f ca="1">TODAY()</f>
        <v>42603</v>
      </c>
      <c r="S2" s="5"/>
      <c r="T2" s="5"/>
      <c r="U2" s="5"/>
      <c r="V2" s="5"/>
      <c r="W2" s="107"/>
      <c r="X2" s="9"/>
      <c r="Y2" s="10" t="s">
        <v>6</v>
      </c>
      <c r="Z2" s="11">
        <f ca="1">TODAY()</f>
        <v>42603</v>
      </c>
      <c r="AA2" s="5"/>
      <c r="AB2" s="5"/>
      <c r="AC2" s="5"/>
      <c r="AD2" s="5"/>
      <c r="AE2" s="107"/>
      <c r="AF2" s="9"/>
      <c r="AG2" s="10" t="s">
        <v>6</v>
      </c>
      <c r="AH2" s="11">
        <f ca="1">TODAY()</f>
        <v>42603</v>
      </c>
      <c r="AI2" s="5"/>
      <c r="AJ2" s="5"/>
      <c r="AK2" s="5"/>
      <c r="AL2" s="5"/>
      <c r="AM2" s="107"/>
      <c r="AN2" s="9"/>
      <c r="AO2" s="10" t="s">
        <v>6</v>
      </c>
      <c r="AP2" s="11">
        <f ca="1">TODAY()</f>
        <v>42603</v>
      </c>
      <c r="AQ2" s="5"/>
      <c r="AR2" s="5"/>
      <c r="AS2" s="5"/>
      <c r="AT2" s="5"/>
      <c r="AU2" s="107"/>
      <c r="AV2" s="9"/>
    </row>
    <row r="3" spans="1:48" ht="15">
      <c r="A3" s="13"/>
      <c r="B3" s="5" t="s">
        <v>1354</v>
      </c>
      <c r="C3" s="5"/>
      <c r="D3" s="14"/>
      <c r="E3" s="14"/>
      <c r="F3" s="14"/>
      <c r="G3" s="108"/>
      <c r="H3" s="15"/>
      <c r="I3" s="13"/>
      <c r="J3" s="5" t="s">
        <v>1354</v>
      </c>
      <c r="K3" s="5"/>
      <c r="L3" s="14"/>
      <c r="M3" s="14"/>
      <c r="N3" s="14"/>
      <c r="O3" s="108"/>
      <c r="P3" s="15"/>
      <c r="Q3" s="13"/>
      <c r="R3" s="5" t="s">
        <v>1354</v>
      </c>
      <c r="S3" s="5"/>
      <c r="T3" s="14"/>
      <c r="U3" s="14"/>
      <c r="V3" s="14"/>
      <c r="W3" s="108"/>
      <c r="X3" s="15"/>
      <c r="Y3" s="13"/>
      <c r="Z3" s="5" t="s">
        <v>1354</v>
      </c>
      <c r="AA3" s="5"/>
      <c r="AB3" s="14"/>
      <c r="AC3" s="14"/>
      <c r="AD3" s="14"/>
      <c r="AE3" s="108"/>
      <c r="AF3" s="15"/>
      <c r="AG3" s="13"/>
      <c r="AH3" s="5" t="s">
        <v>1354</v>
      </c>
      <c r="AI3" s="5"/>
      <c r="AJ3" s="14"/>
      <c r="AK3" s="14"/>
      <c r="AL3" s="14"/>
      <c r="AM3" s="108"/>
      <c r="AN3" s="15"/>
      <c r="AO3" s="13"/>
      <c r="AP3" s="5" t="s">
        <v>1354</v>
      </c>
      <c r="AQ3" s="5"/>
      <c r="AR3" s="14"/>
      <c r="AS3" s="14"/>
      <c r="AT3" s="14"/>
      <c r="AU3" s="108"/>
      <c r="AV3" s="15"/>
    </row>
    <row r="4" spans="1:48" ht="15">
      <c r="A4" s="13"/>
      <c r="B4" s="14" t="s">
        <v>12</v>
      </c>
      <c r="C4" s="14"/>
      <c r="D4" s="14"/>
      <c r="E4" s="14"/>
      <c r="F4" s="14"/>
      <c r="G4" s="107"/>
      <c r="H4" s="15"/>
      <c r="I4" s="13"/>
      <c r="J4" s="14" t="s">
        <v>12</v>
      </c>
      <c r="K4" s="14"/>
      <c r="L4" s="14"/>
      <c r="M4" s="14"/>
      <c r="N4" s="14"/>
      <c r="O4" s="107"/>
      <c r="P4" s="15"/>
      <c r="Q4" s="13"/>
      <c r="R4" s="14" t="s">
        <v>12</v>
      </c>
      <c r="S4" s="14"/>
      <c r="T4" s="14"/>
      <c r="U4" s="14"/>
      <c r="V4" s="14"/>
      <c r="W4" s="107"/>
      <c r="X4" s="15"/>
      <c r="Y4" s="13"/>
      <c r="Z4" s="14" t="s">
        <v>12</v>
      </c>
      <c r="AA4" s="14"/>
      <c r="AB4" s="14"/>
      <c r="AC4" s="14"/>
      <c r="AD4" s="14"/>
      <c r="AE4" s="107"/>
      <c r="AF4" s="15"/>
      <c r="AG4" s="13"/>
      <c r="AH4" s="14" t="s">
        <v>12</v>
      </c>
      <c r="AI4" s="14"/>
      <c r="AJ4" s="14"/>
      <c r="AK4" s="14"/>
      <c r="AL4" s="14"/>
      <c r="AM4" s="107"/>
      <c r="AN4" s="15"/>
      <c r="AO4" s="13"/>
      <c r="AP4" s="14" t="s">
        <v>12</v>
      </c>
      <c r="AQ4" s="14"/>
      <c r="AR4" s="14"/>
      <c r="AS4" s="14"/>
      <c r="AT4" s="14"/>
      <c r="AU4" s="107"/>
      <c r="AV4" s="15"/>
    </row>
    <row r="5" spans="1:48" ht="15.75">
      <c r="A5" s="13"/>
      <c r="B5" s="17"/>
      <c r="C5" s="18"/>
      <c r="D5" s="18"/>
      <c r="E5" s="18"/>
      <c r="F5" s="18"/>
      <c r="G5" s="109"/>
      <c r="H5" s="19"/>
      <c r="I5" s="13"/>
      <c r="J5" s="17"/>
      <c r="K5" s="18"/>
      <c r="L5" s="18"/>
      <c r="M5" s="18"/>
      <c r="N5" s="18"/>
      <c r="O5" s="109"/>
      <c r="P5" s="19"/>
      <c r="Q5" s="13"/>
      <c r="R5" s="17"/>
      <c r="S5" s="18"/>
      <c r="T5" s="18"/>
      <c r="U5" s="18"/>
      <c r="V5" s="18"/>
      <c r="W5" s="109"/>
      <c r="X5" s="19"/>
      <c r="Y5" s="13"/>
      <c r="Z5" s="17"/>
      <c r="AA5" s="18"/>
      <c r="AB5" s="18"/>
      <c r="AC5" s="18"/>
      <c r="AD5" s="18"/>
      <c r="AE5" s="109"/>
      <c r="AF5" s="19"/>
      <c r="AG5" s="13"/>
      <c r="AH5" s="17"/>
      <c r="AI5" s="18"/>
      <c r="AJ5" s="18"/>
      <c r="AK5" s="18"/>
      <c r="AL5" s="18"/>
      <c r="AM5" s="109"/>
      <c r="AN5" s="19"/>
      <c r="AO5" s="13"/>
      <c r="AP5" s="17"/>
      <c r="AQ5" s="18"/>
      <c r="AR5" s="18"/>
      <c r="AS5" s="18"/>
      <c r="AT5" s="18"/>
      <c r="AU5" s="109"/>
      <c r="AV5" s="19"/>
    </row>
    <row r="6" spans="1:48" ht="15.75">
      <c r="A6" s="13"/>
      <c r="B6" s="18"/>
      <c r="C6" s="18" t="s">
        <v>1459</v>
      </c>
      <c r="D6" s="18"/>
      <c r="E6" s="18"/>
      <c r="F6" s="18"/>
      <c r="G6" s="109"/>
      <c r="H6" s="19"/>
      <c r="I6" s="13"/>
      <c r="J6" s="18"/>
      <c r="K6" s="18" t="s">
        <v>1478</v>
      </c>
      <c r="L6" s="18"/>
      <c r="M6" s="18"/>
      <c r="N6" s="18"/>
      <c r="O6" s="109"/>
      <c r="P6" s="19"/>
      <c r="Q6" s="13"/>
      <c r="R6" s="18"/>
      <c r="S6" s="18" t="s">
        <v>1479</v>
      </c>
      <c r="T6" s="18"/>
      <c r="U6" s="18"/>
      <c r="V6" s="18"/>
      <c r="W6" s="109"/>
      <c r="X6" s="19"/>
      <c r="Y6" s="13"/>
      <c r="Z6" s="18"/>
      <c r="AA6" s="18" t="s">
        <v>1671</v>
      </c>
      <c r="AB6" s="18"/>
      <c r="AC6" s="18"/>
      <c r="AD6" s="18"/>
      <c r="AE6" s="109"/>
      <c r="AF6" s="19"/>
      <c r="AG6" s="13"/>
      <c r="AH6" s="18"/>
      <c r="AI6" s="18" t="s">
        <v>1672</v>
      </c>
      <c r="AJ6" s="18"/>
      <c r="AK6" s="18"/>
      <c r="AL6" s="18"/>
      <c r="AM6" s="109"/>
      <c r="AN6" s="19"/>
      <c r="AO6" s="13"/>
      <c r="AP6" s="18"/>
      <c r="AQ6" s="18" t="s">
        <v>1741</v>
      </c>
      <c r="AR6" s="18"/>
      <c r="AS6" s="18"/>
      <c r="AT6" s="18"/>
      <c r="AU6" s="109"/>
      <c r="AV6" s="19"/>
    </row>
    <row r="7" spans="1:48" ht="15.75">
      <c r="A7" s="22" t="s">
        <v>40</v>
      </c>
      <c r="B7" s="18"/>
      <c r="C7" s="18"/>
      <c r="D7" s="18"/>
      <c r="E7" s="18"/>
      <c r="F7" s="18"/>
      <c r="G7" s="109"/>
      <c r="H7" s="19"/>
      <c r="I7" s="22" t="s">
        <v>40</v>
      </c>
      <c r="J7" s="18"/>
      <c r="K7" s="18"/>
      <c r="L7" s="18"/>
      <c r="M7" s="18"/>
      <c r="N7" s="18"/>
      <c r="O7" s="109"/>
      <c r="P7" s="19"/>
      <c r="Q7" s="22" t="s">
        <v>40</v>
      </c>
      <c r="R7" s="18"/>
      <c r="S7" s="18"/>
      <c r="T7" s="18"/>
      <c r="U7" s="18"/>
      <c r="V7" s="18"/>
      <c r="W7" s="109"/>
      <c r="X7" s="19"/>
      <c r="Y7" s="22" t="s">
        <v>40</v>
      </c>
      <c r="Z7" s="18"/>
      <c r="AA7" s="18"/>
      <c r="AB7" s="18"/>
      <c r="AC7" s="18"/>
      <c r="AD7" s="18"/>
      <c r="AE7" s="109"/>
      <c r="AF7" s="19"/>
      <c r="AG7" s="22" t="s">
        <v>40</v>
      </c>
      <c r="AH7" s="18"/>
      <c r="AI7" s="18"/>
      <c r="AJ7" s="18"/>
      <c r="AK7" s="18"/>
      <c r="AL7" s="18"/>
      <c r="AM7" s="109"/>
      <c r="AN7" s="19"/>
      <c r="AO7" s="22" t="s">
        <v>40</v>
      </c>
      <c r="AP7" s="18"/>
      <c r="AQ7" s="18"/>
      <c r="AR7" s="18"/>
      <c r="AS7" s="18"/>
      <c r="AT7" s="18"/>
      <c r="AU7" s="109"/>
      <c r="AV7" s="19"/>
    </row>
    <row r="8" spans="1:48" ht="15.75">
      <c r="A8" s="22" t="s">
        <v>43</v>
      </c>
      <c r="B8" s="18"/>
      <c r="C8" s="18"/>
      <c r="D8" s="18"/>
      <c r="E8" s="18"/>
      <c r="F8" s="18"/>
      <c r="G8" s="109"/>
      <c r="H8" s="19"/>
      <c r="I8" s="22" t="s">
        <v>43</v>
      </c>
      <c r="J8" s="18"/>
      <c r="K8" s="18"/>
      <c r="L8" s="18"/>
      <c r="M8" s="18"/>
      <c r="N8" s="18"/>
      <c r="O8" s="109"/>
      <c r="P8" s="19"/>
      <c r="Q8" s="22" t="s">
        <v>43</v>
      </c>
      <c r="R8" s="18"/>
      <c r="S8" s="18"/>
      <c r="T8" s="18"/>
      <c r="U8" s="18"/>
      <c r="V8" s="18"/>
      <c r="W8" s="109"/>
      <c r="X8" s="19"/>
      <c r="Y8" s="22" t="s">
        <v>43</v>
      </c>
      <c r="Z8" s="18"/>
      <c r="AA8" s="18"/>
      <c r="AB8" s="18"/>
      <c r="AC8" s="18"/>
      <c r="AD8" s="18"/>
      <c r="AE8" s="109"/>
      <c r="AF8" s="19"/>
      <c r="AG8" s="22" t="s">
        <v>43</v>
      </c>
      <c r="AH8" s="18"/>
      <c r="AI8" s="18"/>
      <c r="AJ8" s="18"/>
      <c r="AK8" s="18"/>
      <c r="AL8" s="18"/>
      <c r="AM8" s="109"/>
      <c r="AN8" s="19"/>
      <c r="AO8" s="22" t="s">
        <v>43</v>
      </c>
      <c r="AP8" s="18"/>
      <c r="AQ8" s="18"/>
      <c r="AR8" s="18"/>
      <c r="AS8" s="18"/>
      <c r="AT8" s="18"/>
      <c r="AU8" s="109"/>
      <c r="AV8" s="19"/>
    </row>
    <row r="9" spans="1:48" ht="15.75">
      <c r="A9" s="13">
        <v>1</v>
      </c>
      <c r="B9" s="17" t="s">
        <v>48</v>
      </c>
      <c r="C9" s="18" t="s">
        <v>100</v>
      </c>
      <c r="D9" s="18"/>
      <c r="E9" s="18"/>
      <c r="F9" s="18" t="s">
        <v>1450</v>
      </c>
      <c r="G9" s="109" t="s">
        <v>1458</v>
      </c>
      <c r="H9" s="19">
        <v>210</v>
      </c>
      <c r="I9" s="13">
        <v>1</v>
      </c>
      <c r="J9" s="144" t="s">
        <v>1111</v>
      </c>
      <c r="K9" s="18" t="s">
        <v>1542</v>
      </c>
      <c r="L9" s="18"/>
      <c r="M9" s="18"/>
      <c r="N9" s="143" t="s">
        <v>1529</v>
      </c>
      <c r="O9" s="109" t="s">
        <v>1545</v>
      </c>
      <c r="P9" s="19">
        <v>341</v>
      </c>
      <c r="Q9" s="13">
        <v>1</v>
      </c>
      <c r="R9" s="17" t="s">
        <v>1111</v>
      </c>
      <c r="S9" s="18" t="s">
        <v>1503</v>
      </c>
      <c r="T9" s="18"/>
      <c r="U9" s="18"/>
      <c r="V9" s="18" t="s">
        <v>1600</v>
      </c>
      <c r="W9" s="109" t="s">
        <v>1601</v>
      </c>
      <c r="X9" s="19">
        <v>582</v>
      </c>
      <c r="Y9" s="13">
        <v>1</v>
      </c>
      <c r="Z9" s="96" t="s">
        <v>280</v>
      </c>
      <c r="AA9" s="18" t="s">
        <v>1645</v>
      </c>
      <c r="AB9" s="18"/>
      <c r="AC9" s="18" t="s">
        <v>1646</v>
      </c>
      <c r="AD9" s="18"/>
      <c r="AE9" s="109" t="s">
        <v>1647</v>
      </c>
      <c r="AF9" s="19">
        <v>236</v>
      </c>
      <c r="AG9" s="13">
        <v>1</v>
      </c>
      <c r="AH9" s="96" t="s">
        <v>1090</v>
      </c>
      <c r="AI9" s="18" t="s">
        <v>1653</v>
      </c>
      <c r="AJ9" s="18"/>
      <c r="AK9" s="18" t="s">
        <v>1677</v>
      </c>
      <c r="AL9" s="18"/>
      <c r="AM9" s="109" t="s">
        <v>1679</v>
      </c>
      <c r="AN9" s="19">
        <v>588</v>
      </c>
      <c r="AO9" s="13">
        <v>1</v>
      </c>
      <c r="AP9" s="96" t="s">
        <v>1737</v>
      </c>
      <c r="AQ9" s="18" t="s">
        <v>1702</v>
      </c>
      <c r="AR9" s="18"/>
      <c r="AS9" s="18" t="s">
        <v>1738</v>
      </c>
      <c r="AT9" s="18"/>
      <c r="AU9" s="109" t="s">
        <v>1739</v>
      </c>
      <c r="AV9" s="19">
        <v>228</v>
      </c>
    </row>
    <row r="10" spans="1:48" ht="15.75">
      <c r="A10" s="13">
        <v>2</v>
      </c>
      <c r="B10" s="96" t="s">
        <v>1108</v>
      </c>
      <c r="C10" s="18" t="s">
        <v>1461</v>
      </c>
      <c r="D10" s="18"/>
      <c r="E10" s="18"/>
      <c r="F10" s="18" t="s">
        <v>1462</v>
      </c>
      <c r="G10" s="109" t="s">
        <v>1465</v>
      </c>
      <c r="H10" s="19">
        <v>341</v>
      </c>
      <c r="I10" s="13">
        <v>2</v>
      </c>
      <c r="J10" s="144" t="s">
        <v>1090</v>
      </c>
      <c r="K10" s="18" t="s">
        <v>1461</v>
      </c>
      <c r="L10" s="18"/>
      <c r="M10" s="18"/>
      <c r="N10" s="143" t="s">
        <v>1537</v>
      </c>
      <c r="O10" s="109" t="s">
        <v>1539</v>
      </c>
      <c r="P10" s="19">
        <v>500</v>
      </c>
      <c r="Q10" s="13">
        <v>2</v>
      </c>
      <c r="R10" s="96" t="s">
        <v>222</v>
      </c>
      <c r="S10" s="18" t="s">
        <v>1503</v>
      </c>
      <c r="T10" s="18"/>
      <c r="U10" s="18"/>
      <c r="V10" s="18" t="s">
        <v>1505</v>
      </c>
      <c r="W10" s="109" t="s">
        <v>1507</v>
      </c>
      <c r="X10" s="19">
        <v>200</v>
      </c>
      <c r="Y10" s="13">
        <v>2</v>
      </c>
      <c r="Z10" s="96" t="s">
        <v>48</v>
      </c>
      <c r="AA10" s="18" t="s">
        <v>223</v>
      </c>
      <c r="AB10" s="18"/>
      <c r="AC10" s="18" t="s">
        <v>1646</v>
      </c>
      <c r="AD10" s="18"/>
      <c r="AE10" s="109" t="s">
        <v>1649</v>
      </c>
      <c r="AF10" s="19">
        <v>181</v>
      </c>
      <c r="AG10" s="13">
        <v>2</v>
      </c>
      <c r="AH10" s="96" t="s">
        <v>157</v>
      </c>
      <c r="AI10" s="18" t="s">
        <v>1689</v>
      </c>
      <c r="AJ10" s="18"/>
      <c r="AK10" s="18" t="s">
        <v>1690</v>
      </c>
      <c r="AL10" s="18"/>
      <c r="AM10" s="109" t="s">
        <v>1691</v>
      </c>
      <c r="AN10" s="19">
        <v>310</v>
      </c>
      <c r="AO10" s="13">
        <v>2</v>
      </c>
      <c r="AP10" s="96" t="s">
        <v>280</v>
      </c>
      <c r="AQ10" s="18" t="s">
        <v>275</v>
      </c>
      <c r="AR10" s="18"/>
      <c r="AS10" s="18" t="s">
        <v>1738</v>
      </c>
      <c r="AT10" s="18"/>
      <c r="AU10" s="109" t="s">
        <v>1742</v>
      </c>
      <c r="AV10" s="19">
        <v>216</v>
      </c>
    </row>
    <row r="11" spans="1:48" ht="15.75">
      <c r="A11" s="13">
        <v>3</v>
      </c>
      <c r="B11" s="17" t="s">
        <v>69</v>
      </c>
      <c r="C11" s="18" t="s">
        <v>1461</v>
      </c>
      <c r="D11" s="18"/>
      <c r="E11" s="18"/>
      <c r="F11" s="18" t="s">
        <v>1462</v>
      </c>
      <c r="G11" s="109" t="s">
        <v>1464</v>
      </c>
      <c r="H11" s="19">
        <v>386</v>
      </c>
      <c r="I11" s="13">
        <v>3</v>
      </c>
      <c r="J11" s="144" t="s">
        <v>1122</v>
      </c>
      <c r="K11" s="18" t="s">
        <v>1461</v>
      </c>
      <c r="L11" s="18"/>
      <c r="M11" s="18"/>
      <c r="N11" s="143" t="s">
        <v>1537</v>
      </c>
      <c r="O11" s="109" t="s">
        <v>1540</v>
      </c>
      <c r="P11" s="19">
        <v>491</v>
      </c>
      <c r="Q11" s="13">
        <v>3</v>
      </c>
      <c r="R11" s="17"/>
      <c r="S11" s="18"/>
      <c r="T11" s="18"/>
      <c r="U11" s="18"/>
      <c r="V11" s="18"/>
      <c r="W11" s="109"/>
      <c r="X11" s="19"/>
      <c r="Y11" s="13">
        <v>3</v>
      </c>
      <c r="Z11" s="17"/>
      <c r="AA11" s="18"/>
      <c r="AB11" s="18"/>
      <c r="AC11" s="18"/>
      <c r="AD11" s="18"/>
      <c r="AE11" s="109"/>
      <c r="AF11" s="19"/>
      <c r="AG11" s="13">
        <v>3</v>
      </c>
      <c r="AH11" s="96" t="s">
        <v>1111</v>
      </c>
      <c r="AI11" s="18" t="s">
        <v>1654</v>
      </c>
      <c r="AJ11" s="18"/>
      <c r="AK11" s="18" t="s">
        <v>1662</v>
      </c>
      <c r="AL11" s="18"/>
      <c r="AM11" s="109" t="s">
        <v>1663</v>
      </c>
      <c r="AN11" s="19">
        <v>272</v>
      </c>
      <c r="AO11" s="13">
        <v>3</v>
      </c>
      <c r="AP11" s="96" t="s">
        <v>69</v>
      </c>
      <c r="AQ11" s="18" t="s">
        <v>1726</v>
      </c>
      <c r="AR11" s="18"/>
      <c r="AS11" s="18" t="s">
        <v>1727</v>
      </c>
      <c r="AT11" s="18"/>
      <c r="AU11" s="109" t="s">
        <v>1728</v>
      </c>
      <c r="AV11" s="19">
        <v>96</v>
      </c>
    </row>
    <row r="12" spans="1:48" ht="15.75">
      <c r="A12" s="13">
        <v>4</v>
      </c>
      <c r="B12" s="17" t="s">
        <v>237</v>
      </c>
      <c r="C12" s="18" t="s">
        <v>1461</v>
      </c>
      <c r="D12" s="18"/>
      <c r="E12" s="18"/>
      <c r="F12" s="18" t="s">
        <v>1462</v>
      </c>
      <c r="G12" s="109" t="s">
        <v>1463</v>
      </c>
      <c r="H12" s="19">
        <v>368</v>
      </c>
      <c r="I12" s="13">
        <v>4</v>
      </c>
      <c r="J12" s="144" t="s">
        <v>1123</v>
      </c>
      <c r="K12" s="18" t="s">
        <v>1461</v>
      </c>
      <c r="L12" s="18"/>
      <c r="M12" s="18"/>
      <c r="N12" s="143" t="s">
        <v>1529</v>
      </c>
      <c r="O12" s="109" t="s">
        <v>1541</v>
      </c>
      <c r="P12" s="19">
        <v>467</v>
      </c>
      <c r="Q12" s="13">
        <v>4</v>
      </c>
      <c r="R12" s="17"/>
      <c r="S12" s="18"/>
      <c r="T12" s="18"/>
      <c r="U12" s="18"/>
      <c r="V12" s="18"/>
      <c r="W12" s="109"/>
      <c r="X12" s="19"/>
      <c r="Y12" s="13">
        <v>4</v>
      </c>
      <c r="Z12" s="17"/>
      <c r="AA12" s="18"/>
      <c r="AB12" s="18"/>
      <c r="AC12" s="18"/>
      <c r="AD12" s="18"/>
      <c r="AE12" s="109"/>
      <c r="AF12" s="19"/>
      <c r="AG12" s="13">
        <v>4</v>
      </c>
      <c r="AH12" s="17" t="s">
        <v>50</v>
      </c>
      <c r="AI12" s="18" t="s">
        <v>1645</v>
      </c>
      <c r="AJ12" s="18"/>
      <c r="AK12" s="18" t="s">
        <v>1684</v>
      </c>
      <c r="AL12" s="18"/>
      <c r="AM12" s="109" t="s">
        <v>1682</v>
      </c>
      <c r="AN12" s="19">
        <v>252</v>
      </c>
      <c r="AO12" s="13">
        <v>4</v>
      </c>
      <c r="AP12" s="96" t="s">
        <v>157</v>
      </c>
      <c r="AQ12" s="18" t="s">
        <v>1718</v>
      </c>
      <c r="AR12" s="18"/>
      <c r="AS12" s="18" t="s">
        <v>1719</v>
      </c>
      <c r="AT12" s="18"/>
      <c r="AU12" s="109" t="s">
        <v>1720</v>
      </c>
      <c r="AV12" s="19">
        <v>37</v>
      </c>
    </row>
    <row r="13" spans="1:48" ht="15.75">
      <c r="A13" s="13">
        <v>5</v>
      </c>
      <c r="B13" s="17" t="s">
        <v>280</v>
      </c>
      <c r="C13" s="18" t="s">
        <v>223</v>
      </c>
      <c r="F13" s="18" t="s">
        <v>1472</v>
      </c>
      <c r="G13" s="109" t="s">
        <v>1474</v>
      </c>
      <c r="H13" s="19">
        <v>194</v>
      </c>
      <c r="I13" s="13">
        <v>5</v>
      </c>
      <c r="J13" s="17" t="s">
        <v>1094</v>
      </c>
      <c r="K13" s="18" t="s">
        <v>1542</v>
      </c>
      <c r="N13" s="18" t="s">
        <v>1524</v>
      </c>
      <c r="O13" s="109" t="s">
        <v>1543</v>
      </c>
      <c r="P13" s="19">
        <v>368</v>
      </c>
      <c r="Q13" s="13">
        <v>5</v>
      </c>
      <c r="R13" s="17"/>
      <c r="S13" s="18"/>
      <c r="V13" s="18"/>
      <c r="W13" s="109"/>
      <c r="X13" s="19"/>
      <c r="Y13" s="13">
        <v>5</v>
      </c>
      <c r="Z13" s="17"/>
      <c r="AA13" s="18"/>
      <c r="AD13" s="18"/>
      <c r="AE13" s="109"/>
      <c r="AF13" s="19"/>
      <c r="AG13" s="13">
        <v>5</v>
      </c>
      <c r="AH13" s="17" t="s">
        <v>48</v>
      </c>
      <c r="AI13" s="18" t="s">
        <v>223</v>
      </c>
      <c r="AK13" s="18" t="s">
        <v>1684</v>
      </c>
      <c r="AL13" s="18"/>
      <c r="AM13" s="109" t="s">
        <v>1683</v>
      </c>
      <c r="AN13" s="19">
        <v>123</v>
      </c>
      <c r="AO13" s="13">
        <v>5</v>
      </c>
      <c r="AP13" s="17"/>
      <c r="AQ13" s="18"/>
      <c r="AS13" s="18"/>
      <c r="AT13" s="18"/>
      <c r="AU13" s="109"/>
      <c r="AV13" s="19"/>
    </row>
    <row r="14" spans="1:48" ht="15.75">
      <c r="A14" s="13">
        <v>6</v>
      </c>
      <c r="B14" s="17"/>
      <c r="C14" s="18"/>
      <c r="D14" s="18"/>
      <c r="E14" s="18"/>
      <c r="F14" s="18"/>
      <c r="G14" s="109"/>
      <c r="H14" s="19"/>
      <c r="I14" s="13">
        <v>6</v>
      </c>
      <c r="J14" s="17" t="s">
        <v>280</v>
      </c>
      <c r="K14" s="18" t="s">
        <v>223</v>
      </c>
      <c r="L14" s="18"/>
      <c r="M14" s="18"/>
      <c r="N14" s="18" t="s">
        <v>1455</v>
      </c>
      <c r="O14" s="109" t="s">
        <v>1547</v>
      </c>
      <c r="P14" s="19">
        <v>221</v>
      </c>
      <c r="Q14" s="13">
        <v>6</v>
      </c>
      <c r="R14" s="17"/>
      <c r="S14" s="18"/>
      <c r="T14" s="18"/>
      <c r="U14" s="18"/>
      <c r="V14" s="18"/>
      <c r="W14" s="109"/>
      <c r="X14" s="19"/>
      <c r="Y14" s="13">
        <v>6</v>
      </c>
      <c r="Z14" s="17"/>
      <c r="AA14" s="18"/>
      <c r="AB14" s="18"/>
      <c r="AC14" s="18"/>
      <c r="AD14" s="18"/>
      <c r="AE14" s="109"/>
      <c r="AF14" s="19"/>
      <c r="AG14" s="13">
        <v>6</v>
      </c>
      <c r="AH14" s="96"/>
      <c r="AI14" s="18"/>
      <c r="AJ14" s="18"/>
      <c r="AK14" s="18"/>
      <c r="AL14" s="18"/>
      <c r="AM14" s="109"/>
      <c r="AN14" s="19"/>
      <c r="AO14" s="13">
        <v>6</v>
      </c>
      <c r="AP14" s="96"/>
      <c r="AQ14" s="18"/>
      <c r="AR14" s="18"/>
      <c r="AS14" s="18"/>
      <c r="AT14" s="18"/>
      <c r="AU14" s="109"/>
      <c r="AV14" s="19"/>
    </row>
    <row r="15" spans="1:48" ht="15.75">
      <c r="A15" s="13">
        <v>7</v>
      </c>
      <c r="B15" s="17"/>
      <c r="C15" s="18"/>
      <c r="D15" s="18"/>
      <c r="E15" s="18"/>
      <c r="F15" s="18"/>
      <c r="G15" s="109"/>
      <c r="H15" s="19"/>
      <c r="I15" s="13">
        <v>7</v>
      </c>
      <c r="J15" s="17" t="s">
        <v>48</v>
      </c>
      <c r="K15" s="18" t="s">
        <v>223</v>
      </c>
      <c r="L15" s="18"/>
      <c r="M15" s="18"/>
      <c r="N15" s="18" t="s">
        <v>1455</v>
      </c>
      <c r="O15" s="109" t="s">
        <v>1548</v>
      </c>
      <c r="P15" s="19">
        <v>180</v>
      </c>
      <c r="Q15" s="13">
        <v>7</v>
      </c>
      <c r="R15" s="17"/>
      <c r="S15" s="18"/>
      <c r="T15" s="18"/>
      <c r="U15" s="18"/>
      <c r="V15" s="18"/>
      <c r="W15" s="109"/>
      <c r="X15" s="19"/>
      <c r="Y15" s="13">
        <v>7</v>
      </c>
      <c r="Z15" s="17"/>
      <c r="AA15" s="18"/>
      <c r="AB15" s="18"/>
      <c r="AC15" s="18"/>
      <c r="AD15" s="18"/>
      <c r="AE15" s="109"/>
      <c r="AF15" s="19"/>
      <c r="AG15" s="13">
        <v>7</v>
      </c>
      <c r="AH15" s="17"/>
      <c r="AI15" s="18"/>
      <c r="AJ15" s="18"/>
      <c r="AK15" s="18"/>
      <c r="AL15" s="18"/>
      <c r="AM15" s="109"/>
      <c r="AN15" s="19"/>
      <c r="AO15" s="13">
        <v>7</v>
      </c>
      <c r="AP15" s="17"/>
      <c r="AQ15" s="18"/>
      <c r="AR15" s="18"/>
      <c r="AS15" s="18"/>
      <c r="AT15" s="18"/>
      <c r="AU15" s="109"/>
      <c r="AV15" s="19"/>
    </row>
    <row r="16" spans="1:48" ht="15.75">
      <c r="A16" s="13">
        <v>8</v>
      </c>
      <c r="B16" s="17"/>
      <c r="C16" s="18"/>
      <c r="D16" s="18"/>
      <c r="E16" s="18"/>
      <c r="F16" s="18"/>
      <c r="G16" s="109"/>
      <c r="H16" s="19"/>
      <c r="I16" s="13">
        <v>8</v>
      </c>
      <c r="J16" s="17"/>
      <c r="K16" s="18"/>
      <c r="L16" s="18"/>
      <c r="M16" s="18"/>
      <c r="N16" s="18"/>
      <c r="O16" s="109"/>
      <c r="P16" s="19"/>
      <c r="Q16" s="13">
        <v>8</v>
      </c>
      <c r="R16" s="17"/>
      <c r="S16" s="18"/>
      <c r="T16" s="18"/>
      <c r="U16" s="18"/>
      <c r="V16" s="18"/>
      <c r="W16" s="109"/>
      <c r="X16" s="19"/>
      <c r="Y16" s="13">
        <v>8</v>
      </c>
      <c r="Z16" s="17"/>
      <c r="AA16" s="18"/>
      <c r="AB16" s="18"/>
      <c r="AC16" s="18"/>
      <c r="AD16" s="18"/>
      <c r="AE16" s="109"/>
      <c r="AF16" s="19"/>
      <c r="AG16" s="13">
        <v>8</v>
      </c>
      <c r="AH16" s="17"/>
      <c r="AI16" s="18"/>
      <c r="AJ16" s="18"/>
      <c r="AK16" s="18"/>
      <c r="AL16" s="18"/>
      <c r="AM16" s="109"/>
      <c r="AN16" s="19"/>
      <c r="AO16" s="13">
        <v>8</v>
      </c>
      <c r="AP16" s="17"/>
      <c r="AQ16" s="18"/>
      <c r="AR16" s="18"/>
      <c r="AS16" s="18"/>
      <c r="AT16" s="18"/>
      <c r="AU16" s="109"/>
      <c r="AV16" s="19"/>
    </row>
    <row r="17" spans="1:48" ht="15.75">
      <c r="A17" s="13">
        <v>9</v>
      </c>
      <c r="B17" s="17"/>
      <c r="C17" s="18"/>
      <c r="D17" s="18"/>
      <c r="E17" s="18"/>
      <c r="F17" s="18"/>
      <c r="G17" s="109"/>
      <c r="H17" s="19"/>
      <c r="I17" s="13">
        <v>9</v>
      </c>
      <c r="J17" s="17"/>
      <c r="K17" s="18"/>
      <c r="L17" s="18"/>
      <c r="M17" s="18"/>
      <c r="N17" s="18"/>
      <c r="O17" s="109"/>
      <c r="P17" s="19"/>
      <c r="Q17" s="13">
        <v>9</v>
      </c>
      <c r="R17" s="17"/>
      <c r="S17" s="18"/>
      <c r="T17" s="18"/>
      <c r="U17" s="18"/>
      <c r="V17" s="18"/>
      <c r="W17" s="109"/>
      <c r="X17" s="19"/>
      <c r="Y17" s="13">
        <v>9</v>
      </c>
      <c r="Z17" s="17"/>
      <c r="AA17" s="18"/>
      <c r="AB17" s="18"/>
      <c r="AC17" s="18"/>
      <c r="AD17" s="18"/>
      <c r="AE17" s="109"/>
      <c r="AF17" s="19"/>
      <c r="AG17" s="13">
        <v>9</v>
      </c>
      <c r="AH17" s="17"/>
      <c r="AI17" s="18"/>
      <c r="AJ17" s="18"/>
      <c r="AK17" s="18"/>
      <c r="AL17" s="18"/>
      <c r="AM17" s="109"/>
      <c r="AN17" s="19"/>
      <c r="AO17" s="13">
        <v>9</v>
      </c>
      <c r="AP17" s="17"/>
      <c r="AQ17" s="18"/>
      <c r="AR17" s="18"/>
      <c r="AS17" s="18"/>
      <c r="AT17" s="18"/>
      <c r="AU17" s="109"/>
      <c r="AV17" s="19"/>
    </row>
    <row r="18" spans="1:48" ht="15.75">
      <c r="A18" s="13">
        <v>10</v>
      </c>
      <c r="B18" s="17"/>
      <c r="C18" s="18"/>
      <c r="D18" s="18"/>
      <c r="E18" s="18"/>
      <c r="F18" s="18"/>
      <c r="G18" s="109"/>
      <c r="H18" s="19"/>
      <c r="I18" s="13">
        <v>10</v>
      </c>
      <c r="J18" s="17"/>
      <c r="K18" s="18"/>
      <c r="L18" s="18"/>
      <c r="M18" s="18"/>
      <c r="N18" s="18"/>
      <c r="O18" s="109"/>
      <c r="P18" s="19"/>
      <c r="Q18" s="13">
        <v>10</v>
      </c>
      <c r="R18" s="17"/>
      <c r="S18" s="18"/>
      <c r="T18" s="18"/>
      <c r="U18" s="18"/>
      <c r="V18" s="18"/>
      <c r="W18" s="109"/>
      <c r="X18" s="19"/>
      <c r="Y18" s="13">
        <v>10</v>
      </c>
      <c r="Z18" s="17"/>
      <c r="AA18" s="18"/>
      <c r="AB18" s="18"/>
      <c r="AC18" s="18"/>
      <c r="AD18" s="18"/>
      <c r="AE18" s="109"/>
      <c r="AF18" s="19"/>
      <c r="AG18" s="13">
        <v>10</v>
      </c>
      <c r="AH18" s="17"/>
      <c r="AI18" s="18"/>
      <c r="AJ18" s="18"/>
      <c r="AK18" s="18"/>
      <c r="AL18" s="18"/>
      <c r="AM18" s="109"/>
      <c r="AN18" s="19"/>
      <c r="AO18" s="13">
        <v>10</v>
      </c>
      <c r="AP18" s="17"/>
      <c r="AQ18" s="18"/>
      <c r="AR18" s="18"/>
      <c r="AS18" s="18"/>
      <c r="AT18" s="18"/>
      <c r="AU18" s="109"/>
      <c r="AV18" s="19"/>
    </row>
    <row r="19" spans="1:48" ht="15.75">
      <c r="A19" s="13">
        <v>11</v>
      </c>
      <c r="B19" s="93"/>
      <c r="C19" s="18"/>
      <c r="D19" s="18"/>
      <c r="E19" s="18"/>
      <c r="F19" s="18"/>
      <c r="G19" s="109"/>
      <c r="H19" s="19"/>
      <c r="I19" s="13">
        <v>11</v>
      </c>
      <c r="J19" s="93"/>
      <c r="K19" s="18"/>
      <c r="L19" s="18"/>
      <c r="M19" s="18"/>
      <c r="N19" s="18"/>
      <c r="O19" s="109"/>
      <c r="P19" s="19"/>
      <c r="Q19" s="13">
        <v>11</v>
      </c>
      <c r="R19" s="93"/>
      <c r="S19" s="18"/>
      <c r="T19" s="18"/>
      <c r="U19" s="18"/>
      <c r="V19" s="18"/>
      <c r="W19" s="109"/>
      <c r="X19" s="19"/>
      <c r="Y19" s="13">
        <v>11</v>
      </c>
      <c r="Z19" s="93"/>
      <c r="AA19" s="18"/>
      <c r="AB19" s="18"/>
      <c r="AC19" s="18"/>
      <c r="AD19" s="18"/>
      <c r="AE19" s="109"/>
      <c r="AF19" s="19"/>
      <c r="AG19" s="13">
        <v>11</v>
      </c>
      <c r="AH19" s="93"/>
      <c r="AI19" s="18"/>
      <c r="AJ19" s="18"/>
      <c r="AK19" s="18"/>
      <c r="AL19" s="18"/>
      <c r="AM19" s="109"/>
      <c r="AN19" s="19"/>
      <c r="AO19" s="13">
        <v>11</v>
      </c>
      <c r="AP19" s="93"/>
      <c r="AQ19" s="18"/>
      <c r="AR19" s="18"/>
      <c r="AS19" s="18"/>
      <c r="AT19" s="18"/>
      <c r="AU19" s="109"/>
      <c r="AV19" s="19"/>
    </row>
    <row r="20" spans="1:48" ht="15.75">
      <c r="A20" s="13">
        <v>12</v>
      </c>
      <c r="B20" s="17"/>
      <c r="C20" s="18"/>
      <c r="D20" s="18"/>
      <c r="E20" s="18"/>
      <c r="F20" s="18"/>
      <c r="G20" s="109"/>
      <c r="H20" s="19"/>
      <c r="I20" s="13">
        <v>12</v>
      </c>
      <c r="J20" s="17"/>
      <c r="K20" s="18"/>
      <c r="L20" s="18"/>
      <c r="M20" s="18"/>
      <c r="N20" s="18"/>
      <c r="O20" s="109"/>
      <c r="P20" s="19"/>
      <c r="Q20" s="13">
        <v>12</v>
      </c>
      <c r="R20" s="17"/>
      <c r="S20" s="18"/>
      <c r="T20" s="18"/>
      <c r="U20" s="18"/>
      <c r="V20" s="18"/>
      <c r="W20" s="109"/>
      <c r="X20" s="19"/>
      <c r="Y20" s="13">
        <v>12</v>
      </c>
      <c r="Z20" s="17"/>
      <c r="AA20" s="18"/>
      <c r="AB20" s="18"/>
      <c r="AC20" s="18"/>
      <c r="AD20" s="18"/>
      <c r="AE20" s="109"/>
      <c r="AF20" s="19"/>
      <c r="AG20" s="13">
        <v>12</v>
      </c>
      <c r="AH20" s="17"/>
      <c r="AI20" s="18"/>
      <c r="AJ20" s="18"/>
      <c r="AK20" s="18"/>
      <c r="AL20" s="18"/>
      <c r="AM20" s="109"/>
      <c r="AN20" s="19"/>
      <c r="AO20" s="13">
        <v>12</v>
      </c>
      <c r="AP20" s="17"/>
      <c r="AQ20" s="18"/>
      <c r="AR20" s="18"/>
      <c r="AS20" s="18"/>
      <c r="AT20" s="18"/>
      <c r="AU20" s="109"/>
      <c r="AV20" s="19"/>
    </row>
    <row r="21" spans="1:48" ht="15.75">
      <c r="A21" s="13"/>
      <c r="B21" s="25"/>
      <c r="C21" s="25"/>
      <c r="D21" s="25"/>
      <c r="E21" s="25"/>
      <c r="F21" s="25"/>
      <c r="G21" s="110"/>
      <c r="H21" s="26" t="s">
        <v>337</v>
      </c>
      <c r="I21" s="13"/>
      <c r="J21" s="25"/>
      <c r="K21" s="25"/>
      <c r="L21" s="25"/>
      <c r="M21" s="25"/>
      <c r="N21" s="25"/>
      <c r="O21" s="110"/>
      <c r="P21" s="26" t="s">
        <v>337</v>
      </c>
      <c r="Q21" s="13"/>
      <c r="R21" s="25"/>
      <c r="S21" s="25"/>
      <c r="T21" s="25"/>
      <c r="U21" s="25"/>
      <c r="V21" s="25"/>
      <c r="W21" s="110"/>
      <c r="X21" s="26" t="s">
        <v>337</v>
      </c>
      <c r="Y21" s="13"/>
      <c r="Z21" s="25"/>
      <c r="AA21" s="25"/>
      <c r="AB21" s="25"/>
      <c r="AC21" s="25"/>
      <c r="AD21" s="25"/>
      <c r="AE21" s="110"/>
      <c r="AF21" s="26" t="s">
        <v>337</v>
      </c>
      <c r="AG21" s="13"/>
      <c r="AH21" s="25"/>
      <c r="AI21" s="25"/>
      <c r="AJ21" s="25"/>
      <c r="AK21" s="25"/>
      <c r="AL21" s="25"/>
      <c r="AM21" s="110"/>
      <c r="AN21" s="26" t="s">
        <v>337</v>
      </c>
      <c r="AO21" s="13"/>
      <c r="AP21" s="25"/>
      <c r="AQ21" s="25"/>
      <c r="AR21" s="25"/>
      <c r="AS21" s="25"/>
      <c r="AT21" s="25"/>
      <c r="AU21" s="110"/>
      <c r="AV21" s="26" t="s">
        <v>337</v>
      </c>
    </row>
    <row r="22" spans="1:48" ht="15.75">
      <c r="A22" s="13"/>
      <c r="B22" s="18"/>
      <c r="C22" s="18"/>
      <c r="D22" s="18"/>
      <c r="E22" s="18"/>
      <c r="F22" s="18"/>
      <c r="G22" s="109" t="s">
        <v>339</v>
      </c>
      <c r="H22" s="19">
        <f>SUM(H9:H21)</f>
        <v>1499</v>
      </c>
      <c r="I22" s="13"/>
      <c r="J22" s="18"/>
      <c r="K22" s="18"/>
      <c r="L22" s="18"/>
      <c r="M22" s="18"/>
      <c r="N22" s="18"/>
      <c r="O22" s="109" t="s">
        <v>339</v>
      </c>
      <c r="P22" s="19">
        <f>SUM(P9:P21)</f>
        <v>2568</v>
      </c>
      <c r="Q22" s="13"/>
      <c r="R22" s="18"/>
      <c r="S22" s="18"/>
      <c r="T22" s="18"/>
      <c r="U22" s="18"/>
      <c r="V22" s="18"/>
      <c r="W22" s="109" t="s">
        <v>339</v>
      </c>
      <c r="X22" s="19">
        <f>SUM(X9:X21)</f>
        <v>782</v>
      </c>
      <c r="Y22" s="13"/>
      <c r="Z22" s="18"/>
      <c r="AA22" s="18"/>
      <c r="AB22" s="18"/>
      <c r="AC22" s="18"/>
      <c r="AD22" s="18"/>
      <c r="AE22" s="109" t="s">
        <v>339</v>
      </c>
      <c r="AF22" s="19">
        <f>SUM(AF9:AF21)</f>
        <v>417</v>
      </c>
      <c r="AG22" s="13"/>
      <c r="AH22" s="18"/>
      <c r="AI22" s="18"/>
      <c r="AJ22" s="18"/>
      <c r="AK22" s="18"/>
      <c r="AL22" s="18"/>
      <c r="AM22" s="109" t="s">
        <v>339</v>
      </c>
      <c r="AN22" s="19">
        <f>SUM(AN9:AN21)</f>
        <v>1545</v>
      </c>
      <c r="AO22" s="13"/>
      <c r="AP22" s="18"/>
      <c r="AQ22" s="18"/>
      <c r="AR22" s="18"/>
      <c r="AS22" s="18"/>
      <c r="AT22" s="18"/>
      <c r="AU22" s="109" t="s">
        <v>339</v>
      </c>
      <c r="AV22" s="19">
        <f>SUM(AV9:AV21)</f>
        <v>577</v>
      </c>
    </row>
    <row r="23" spans="1:48" ht="15.75">
      <c r="A23" s="18" t="s">
        <v>341</v>
      </c>
      <c r="B23" s="5"/>
      <c r="C23" s="18"/>
      <c r="D23" s="18"/>
      <c r="E23" s="18"/>
      <c r="F23" s="18"/>
      <c r="G23" s="109"/>
      <c r="H23" s="26" t="s">
        <v>337</v>
      </c>
      <c r="I23" s="18" t="s">
        <v>341</v>
      </c>
      <c r="J23" s="5"/>
      <c r="K23" s="18"/>
      <c r="L23" s="18"/>
      <c r="M23" s="18"/>
      <c r="N23" s="18"/>
      <c r="O23" s="109"/>
      <c r="P23" s="26" t="s">
        <v>337</v>
      </c>
      <c r="Q23" s="18" t="s">
        <v>341</v>
      </c>
      <c r="R23" s="5"/>
      <c r="S23" s="18"/>
      <c r="T23" s="18"/>
      <c r="U23" s="18"/>
      <c r="V23" s="18"/>
      <c r="W23" s="109"/>
      <c r="X23" s="26" t="s">
        <v>337</v>
      </c>
      <c r="Y23" s="18" t="s">
        <v>341</v>
      </c>
      <c r="Z23" s="5"/>
      <c r="AA23" s="18"/>
      <c r="AB23" s="18"/>
      <c r="AC23" s="18"/>
      <c r="AD23" s="18"/>
      <c r="AE23" s="109"/>
      <c r="AF23" s="26" t="s">
        <v>337</v>
      </c>
      <c r="AG23" s="18" t="s">
        <v>341</v>
      </c>
      <c r="AH23" s="5"/>
      <c r="AI23" s="18"/>
      <c r="AJ23" s="18"/>
      <c r="AK23" s="18"/>
      <c r="AL23" s="18"/>
      <c r="AM23" s="109"/>
      <c r="AN23" s="26" t="s">
        <v>337</v>
      </c>
      <c r="AO23" s="18" t="s">
        <v>341</v>
      </c>
      <c r="AP23" s="5"/>
      <c r="AQ23" s="18"/>
      <c r="AR23" s="18"/>
      <c r="AS23" s="18"/>
      <c r="AT23" s="18"/>
      <c r="AU23" s="109"/>
      <c r="AV23" s="26" t="s">
        <v>337</v>
      </c>
    </row>
    <row r="24" spans="1:48" ht="15.75">
      <c r="A24" s="13">
        <v>13</v>
      </c>
      <c r="B24" s="17" t="s">
        <v>48</v>
      </c>
      <c r="C24" s="18" t="s">
        <v>223</v>
      </c>
      <c r="F24" s="18" t="s">
        <v>1472</v>
      </c>
      <c r="G24" s="115" t="s">
        <v>1473</v>
      </c>
      <c r="H24" s="121">
        <v>206</v>
      </c>
      <c r="I24" s="13">
        <v>13</v>
      </c>
      <c r="J24" s="17" t="s">
        <v>1306</v>
      </c>
      <c r="K24" s="18" t="s">
        <v>1461</v>
      </c>
      <c r="L24" s="18"/>
      <c r="M24" s="18"/>
      <c r="N24" s="18" t="s">
        <v>1535</v>
      </c>
      <c r="O24" s="109" t="s">
        <v>1536</v>
      </c>
      <c r="P24" s="19">
        <v>550</v>
      </c>
      <c r="Q24" s="13">
        <v>13</v>
      </c>
      <c r="R24" s="17" t="s">
        <v>1275</v>
      </c>
      <c r="S24" s="18" t="s">
        <v>1503</v>
      </c>
      <c r="T24" s="18"/>
      <c r="U24" s="18"/>
      <c r="V24" s="18" t="s">
        <v>1504</v>
      </c>
      <c r="W24" s="109" t="s">
        <v>1506</v>
      </c>
      <c r="X24" s="19">
        <v>383</v>
      </c>
      <c r="Y24" s="13">
        <v>13</v>
      </c>
      <c r="Z24" s="96" t="s">
        <v>369</v>
      </c>
      <c r="AA24" s="18" t="s">
        <v>1651</v>
      </c>
      <c r="AC24" s="18" t="s">
        <v>1646</v>
      </c>
      <c r="AD24" s="18"/>
      <c r="AE24" s="115" t="s">
        <v>1207</v>
      </c>
      <c r="AF24" s="121">
        <v>440</v>
      </c>
      <c r="AG24" s="13">
        <v>13</v>
      </c>
      <c r="AH24" s="17" t="s">
        <v>369</v>
      </c>
      <c r="AI24" s="18" t="s">
        <v>1653</v>
      </c>
      <c r="AJ24" s="18"/>
      <c r="AK24" s="18" t="s">
        <v>1690</v>
      </c>
      <c r="AL24" s="18"/>
      <c r="AM24" s="109" t="s">
        <v>1206</v>
      </c>
      <c r="AN24" s="19">
        <v>532</v>
      </c>
      <c r="AO24" s="13">
        <v>13</v>
      </c>
      <c r="AP24" s="96" t="s">
        <v>1737</v>
      </c>
      <c r="AQ24" s="18" t="s">
        <v>275</v>
      </c>
      <c r="AR24" s="18"/>
      <c r="AS24" s="18" t="s">
        <v>1738</v>
      </c>
      <c r="AT24" s="18"/>
      <c r="AU24" s="109" t="s">
        <v>1740</v>
      </c>
      <c r="AV24" s="19">
        <v>166</v>
      </c>
    </row>
    <row r="25" spans="1:48" ht="15.75">
      <c r="A25" s="13">
        <v>14</v>
      </c>
      <c r="B25" s="96"/>
      <c r="C25" s="18"/>
      <c r="F25" s="18"/>
      <c r="G25" s="115"/>
      <c r="H25" s="121"/>
      <c r="I25" s="13">
        <v>14</v>
      </c>
      <c r="J25" s="96" t="s">
        <v>1275</v>
      </c>
      <c r="K25" s="18" t="s">
        <v>1542</v>
      </c>
      <c r="N25" s="18" t="s">
        <v>1523</v>
      </c>
      <c r="O25" s="115" t="s">
        <v>1544</v>
      </c>
      <c r="P25" s="121">
        <v>357</v>
      </c>
      <c r="Q25" s="13">
        <v>14</v>
      </c>
      <c r="R25" s="96"/>
      <c r="S25" s="18"/>
      <c r="V25" s="18"/>
      <c r="W25" s="115"/>
      <c r="X25" s="121"/>
      <c r="Y25" s="13">
        <v>14</v>
      </c>
      <c r="Z25" s="96" t="s">
        <v>369</v>
      </c>
      <c r="AA25" s="18" t="s">
        <v>1653</v>
      </c>
      <c r="AC25" s="18" t="s">
        <v>1646</v>
      </c>
      <c r="AD25" s="18"/>
      <c r="AE25" s="115" t="s">
        <v>1281</v>
      </c>
      <c r="AF25" s="121">
        <v>367</v>
      </c>
      <c r="AG25" s="13">
        <v>14</v>
      </c>
      <c r="AH25" s="17" t="s">
        <v>369</v>
      </c>
      <c r="AI25" s="18" t="s">
        <v>1689</v>
      </c>
      <c r="AK25" s="18" t="s">
        <v>1690</v>
      </c>
      <c r="AL25" s="18"/>
      <c r="AM25" s="115" t="s">
        <v>1700</v>
      </c>
      <c r="AN25" s="121">
        <v>478</v>
      </c>
      <c r="AO25" s="13">
        <v>14</v>
      </c>
      <c r="AP25" s="17"/>
      <c r="AQ25" s="18"/>
      <c r="AS25" s="18"/>
      <c r="AT25" s="18"/>
      <c r="AU25" s="115"/>
      <c r="AV25" s="121"/>
    </row>
    <row r="26" spans="1:48" ht="15.75">
      <c r="A26" s="13">
        <v>15</v>
      </c>
      <c r="B26" s="96"/>
      <c r="C26" s="18"/>
      <c r="F26" s="18"/>
      <c r="G26" s="115"/>
      <c r="H26" s="121"/>
      <c r="I26" s="13">
        <v>15</v>
      </c>
      <c r="J26" s="96" t="s">
        <v>1441</v>
      </c>
      <c r="K26" s="18" t="s">
        <v>1461</v>
      </c>
      <c r="N26" s="18" t="s">
        <v>1535</v>
      </c>
      <c r="O26" s="115" t="s">
        <v>1546</v>
      </c>
      <c r="P26" s="121">
        <v>397</v>
      </c>
      <c r="Q26" s="13">
        <v>15</v>
      </c>
      <c r="R26" s="96"/>
      <c r="S26" s="18"/>
      <c r="V26" s="18"/>
      <c r="W26" s="115"/>
      <c r="X26" s="121"/>
      <c r="Y26" s="13">
        <v>15</v>
      </c>
      <c r="Z26" s="96" t="s">
        <v>369</v>
      </c>
      <c r="AA26" s="18" t="s">
        <v>275</v>
      </c>
      <c r="AC26" s="18" t="s">
        <v>1646</v>
      </c>
      <c r="AD26" s="18"/>
      <c r="AE26" s="115" t="s">
        <v>1330</v>
      </c>
      <c r="AF26" s="121">
        <v>325</v>
      </c>
      <c r="AG26" s="13">
        <v>15</v>
      </c>
      <c r="AH26" s="17" t="s">
        <v>369</v>
      </c>
      <c r="AI26" s="18" t="s">
        <v>1645</v>
      </c>
      <c r="AK26" s="18" t="s">
        <v>1690</v>
      </c>
      <c r="AL26" s="118"/>
      <c r="AM26" s="109" t="s">
        <v>1701</v>
      </c>
      <c r="AN26" s="19">
        <v>288</v>
      </c>
      <c r="AO26" s="13">
        <v>15</v>
      </c>
      <c r="AP26" s="17"/>
      <c r="AQ26" s="18"/>
      <c r="AS26" s="18"/>
      <c r="AT26" s="118"/>
      <c r="AU26" s="109"/>
      <c r="AV26" s="19"/>
    </row>
    <row r="27" spans="1:48" ht="15.75">
      <c r="A27" s="13">
        <v>16</v>
      </c>
      <c r="B27" s="17"/>
      <c r="C27" s="18"/>
      <c r="D27" s="18"/>
      <c r="E27" s="18"/>
      <c r="F27" s="18"/>
      <c r="G27" s="109"/>
      <c r="H27" s="19"/>
      <c r="I27" s="13">
        <v>16</v>
      </c>
      <c r="J27" s="17" t="s">
        <v>1111</v>
      </c>
      <c r="K27" s="145" t="s">
        <v>1549</v>
      </c>
      <c r="L27" s="18"/>
      <c r="M27" s="18"/>
      <c r="N27" s="18" t="s">
        <v>1523</v>
      </c>
      <c r="O27" s="109" t="s">
        <v>1552</v>
      </c>
      <c r="P27" s="19">
        <v>130</v>
      </c>
      <c r="Q27" s="13">
        <v>16</v>
      </c>
      <c r="R27" s="17"/>
      <c r="S27" s="18"/>
      <c r="T27" s="18"/>
      <c r="U27" s="18"/>
      <c r="V27" s="18"/>
      <c r="W27" s="109"/>
      <c r="X27" s="19"/>
      <c r="Y27" s="13">
        <v>16</v>
      </c>
      <c r="Z27" s="96" t="s">
        <v>369</v>
      </c>
      <c r="AA27" s="18" t="s">
        <v>1654</v>
      </c>
      <c r="AC27" s="18" t="s">
        <v>1646</v>
      </c>
      <c r="AD27" s="18"/>
      <c r="AE27" s="115" t="s">
        <v>1655</v>
      </c>
      <c r="AF27" s="121">
        <v>278</v>
      </c>
      <c r="AG27" s="13">
        <v>16</v>
      </c>
      <c r="AH27" s="17" t="s">
        <v>369</v>
      </c>
      <c r="AI27" s="18" t="s">
        <v>275</v>
      </c>
      <c r="AK27" s="18" t="s">
        <v>1690</v>
      </c>
      <c r="AL27" s="18"/>
      <c r="AM27" s="115" t="s">
        <v>1703</v>
      </c>
      <c r="AN27" s="121">
        <v>259</v>
      </c>
      <c r="AO27" s="13">
        <v>16</v>
      </c>
      <c r="AP27" s="17"/>
      <c r="AQ27" s="18"/>
      <c r="AS27" s="18"/>
      <c r="AT27" s="18"/>
      <c r="AU27" s="115"/>
      <c r="AV27" s="121"/>
    </row>
    <row r="28" spans="1:48" ht="15.75">
      <c r="A28" s="13">
        <v>17</v>
      </c>
      <c r="B28" s="17"/>
      <c r="C28" s="18"/>
      <c r="D28" s="18"/>
      <c r="E28" s="18"/>
      <c r="F28" s="18"/>
      <c r="G28" s="109"/>
      <c r="H28" s="19"/>
      <c r="I28" s="13">
        <v>17</v>
      </c>
      <c r="J28" s="17" t="s">
        <v>1111</v>
      </c>
      <c r="K28" s="145" t="s">
        <v>1550</v>
      </c>
      <c r="L28" s="18"/>
      <c r="M28" s="18"/>
      <c r="N28" s="18" t="s">
        <v>1523</v>
      </c>
      <c r="O28" s="109" t="s">
        <v>1553</v>
      </c>
      <c r="P28" s="19">
        <v>111</v>
      </c>
      <c r="Q28" s="13">
        <v>17</v>
      </c>
      <c r="R28" s="17"/>
      <c r="S28" s="18"/>
      <c r="T28" s="18"/>
      <c r="U28" s="18"/>
      <c r="V28" s="18"/>
      <c r="W28" s="109"/>
      <c r="X28" s="19"/>
      <c r="Y28" s="13">
        <v>17</v>
      </c>
      <c r="Z28" s="96" t="s">
        <v>369</v>
      </c>
      <c r="AA28" s="18" t="s">
        <v>1656</v>
      </c>
      <c r="AC28" s="18" t="s">
        <v>1646</v>
      </c>
      <c r="AD28" s="18"/>
      <c r="AE28" s="115" t="s">
        <v>1657</v>
      </c>
      <c r="AF28" s="121">
        <v>269</v>
      </c>
      <c r="AG28" s="13">
        <v>17</v>
      </c>
      <c r="AH28" s="17" t="s">
        <v>369</v>
      </c>
      <c r="AI28" s="18" t="s">
        <v>1702</v>
      </c>
      <c r="AK28" s="18" t="s">
        <v>1690</v>
      </c>
      <c r="AL28" s="18"/>
      <c r="AM28" s="115" t="s">
        <v>1703</v>
      </c>
      <c r="AN28" s="114">
        <v>259</v>
      </c>
      <c r="AO28" s="13">
        <v>17</v>
      </c>
      <c r="AP28" s="17"/>
      <c r="AQ28" s="18"/>
      <c r="AS28" s="18"/>
      <c r="AT28" s="18"/>
      <c r="AU28" s="115"/>
      <c r="AV28" s="114"/>
    </row>
    <row r="29" spans="1:48" ht="15.75">
      <c r="A29" s="13">
        <v>18</v>
      </c>
      <c r="B29" s="17"/>
      <c r="C29" s="18"/>
      <c r="F29" s="18"/>
      <c r="G29" s="115"/>
      <c r="H29" s="121"/>
      <c r="I29" s="13">
        <v>18</v>
      </c>
      <c r="J29" s="17" t="s">
        <v>1111</v>
      </c>
      <c r="K29" s="145" t="s">
        <v>1551</v>
      </c>
      <c r="N29" s="18" t="s">
        <v>1523</v>
      </c>
      <c r="O29" s="115" t="s">
        <v>1554</v>
      </c>
      <c r="P29" s="121">
        <v>23</v>
      </c>
      <c r="Q29" s="13">
        <v>18</v>
      </c>
      <c r="R29" s="17"/>
      <c r="S29" s="18"/>
      <c r="V29" s="18"/>
      <c r="W29" s="115"/>
      <c r="X29" s="121"/>
      <c r="Y29" s="13">
        <v>18</v>
      </c>
      <c r="Z29" s="96" t="s">
        <v>280</v>
      </c>
      <c r="AA29" s="18" t="s">
        <v>275</v>
      </c>
      <c r="AB29" s="18"/>
      <c r="AC29" s="18" t="s">
        <v>1646</v>
      </c>
      <c r="AD29" s="18"/>
      <c r="AE29" s="109" t="s">
        <v>1648</v>
      </c>
      <c r="AF29" s="19">
        <v>209</v>
      </c>
      <c r="AG29" s="13">
        <v>18</v>
      </c>
      <c r="AH29" s="96" t="s">
        <v>1111</v>
      </c>
      <c r="AI29" s="18" t="s">
        <v>1664</v>
      </c>
      <c r="AJ29" s="18"/>
      <c r="AK29" s="18" t="s">
        <v>1662</v>
      </c>
      <c r="AL29" s="18"/>
      <c r="AM29" s="109" t="s">
        <v>1665</v>
      </c>
      <c r="AN29" s="120">
        <v>229</v>
      </c>
      <c r="AO29" s="13">
        <v>18</v>
      </c>
      <c r="AP29" s="96"/>
      <c r="AQ29" s="18"/>
      <c r="AR29" s="18"/>
      <c r="AS29" s="18"/>
      <c r="AT29" s="18"/>
      <c r="AU29" s="109"/>
      <c r="AV29" s="120"/>
    </row>
    <row r="30" spans="1:48" ht="15.75">
      <c r="A30" s="13">
        <v>19</v>
      </c>
      <c r="B30" s="96"/>
      <c r="C30" s="18"/>
      <c r="F30" s="18"/>
      <c r="G30" s="115"/>
      <c r="H30" s="121"/>
      <c r="I30" s="13">
        <v>19</v>
      </c>
      <c r="J30" s="96"/>
      <c r="K30" s="18"/>
      <c r="N30" s="18"/>
      <c r="O30" s="115"/>
      <c r="P30" s="121"/>
      <c r="Q30" s="13">
        <v>19</v>
      </c>
      <c r="R30" s="96"/>
      <c r="S30" s="18"/>
      <c r="V30" s="18"/>
      <c r="W30" s="115"/>
      <c r="X30" s="121"/>
      <c r="Y30" s="13">
        <v>19</v>
      </c>
      <c r="Z30" s="17" t="s">
        <v>1275</v>
      </c>
      <c r="AA30" s="18" t="s">
        <v>275</v>
      </c>
      <c r="AB30" s="18"/>
      <c r="AC30" s="18" t="s">
        <v>1644</v>
      </c>
      <c r="AD30" s="18"/>
      <c r="AE30" s="109" t="s">
        <v>1643</v>
      </c>
      <c r="AF30" s="19">
        <v>152</v>
      </c>
      <c r="AG30" s="13">
        <v>19</v>
      </c>
      <c r="AH30" s="17" t="s">
        <v>369</v>
      </c>
      <c r="AI30" s="18" t="s">
        <v>1654</v>
      </c>
      <c r="AK30" s="18" t="s">
        <v>1690</v>
      </c>
      <c r="AL30" s="18"/>
      <c r="AM30" s="109" t="s">
        <v>1181</v>
      </c>
      <c r="AN30" s="19">
        <v>200</v>
      </c>
      <c r="AO30" s="13">
        <v>19</v>
      </c>
      <c r="AP30" s="17"/>
      <c r="AQ30" s="18"/>
      <c r="AS30" s="18"/>
      <c r="AT30" s="18"/>
      <c r="AU30" s="109"/>
      <c r="AV30" s="19"/>
    </row>
    <row r="31" spans="1:48" ht="15.75">
      <c r="A31" s="13">
        <v>20</v>
      </c>
      <c r="B31" s="17"/>
      <c r="C31" s="18"/>
      <c r="F31" s="18"/>
      <c r="G31" s="115"/>
      <c r="H31" s="121"/>
      <c r="I31" s="13">
        <v>20</v>
      </c>
      <c r="J31" s="17"/>
      <c r="K31" s="18"/>
      <c r="N31" s="18"/>
      <c r="O31" s="115"/>
      <c r="P31" s="121"/>
      <c r="Q31" s="13">
        <v>20</v>
      </c>
      <c r="R31" s="17"/>
      <c r="S31" s="18"/>
      <c r="V31" s="18"/>
      <c r="W31" s="115"/>
      <c r="X31" s="121"/>
      <c r="Y31" s="13">
        <v>20</v>
      </c>
      <c r="Z31" s="96" t="s">
        <v>48</v>
      </c>
      <c r="AA31" s="18" t="s">
        <v>275</v>
      </c>
      <c r="AC31" s="18" t="s">
        <v>1646</v>
      </c>
      <c r="AD31" s="18"/>
      <c r="AE31" s="115" t="s">
        <v>1650</v>
      </c>
      <c r="AF31" s="121">
        <v>17</v>
      </c>
      <c r="AG31" s="13">
        <v>20</v>
      </c>
      <c r="AH31" s="96" t="s">
        <v>157</v>
      </c>
      <c r="AI31" s="18" t="s">
        <v>1654</v>
      </c>
      <c r="AJ31" s="18"/>
      <c r="AK31" s="18" t="s">
        <v>1673</v>
      </c>
      <c r="AL31" s="18"/>
      <c r="AM31" s="109" t="s">
        <v>1674</v>
      </c>
      <c r="AN31" s="19">
        <v>184</v>
      </c>
      <c r="AO31" s="13">
        <v>20</v>
      </c>
      <c r="AP31" s="96"/>
      <c r="AQ31" s="18"/>
      <c r="AR31" s="18"/>
      <c r="AS31" s="18"/>
      <c r="AT31" s="18"/>
      <c r="AU31" s="109"/>
      <c r="AV31" s="19"/>
    </row>
    <row r="32" spans="1:48" ht="15.75">
      <c r="A32" s="13"/>
      <c r="B32" s="5"/>
      <c r="C32" s="5"/>
      <c r="D32" s="5"/>
      <c r="E32" s="5"/>
      <c r="F32" s="5"/>
      <c r="G32" s="107"/>
      <c r="H32" s="26" t="s">
        <v>337</v>
      </c>
      <c r="I32" s="13"/>
      <c r="J32" s="5"/>
      <c r="K32" s="5"/>
      <c r="L32" s="5"/>
      <c r="M32" s="5"/>
      <c r="N32" s="5"/>
      <c r="O32" s="107"/>
      <c r="P32" s="26" t="s">
        <v>337</v>
      </c>
      <c r="Q32" s="13"/>
      <c r="R32" s="5"/>
      <c r="S32" s="5"/>
      <c r="T32" s="5"/>
      <c r="U32" s="5"/>
      <c r="V32" s="5"/>
      <c r="W32" s="107"/>
      <c r="X32" s="26" t="s">
        <v>337</v>
      </c>
      <c r="Y32" s="13"/>
      <c r="Z32" s="5"/>
      <c r="AA32" s="5"/>
      <c r="AB32" s="5"/>
      <c r="AC32" s="5"/>
      <c r="AD32" s="5"/>
      <c r="AE32" s="107"/>
      <c r="AF32" s="26" t="s">
        <v>337</v>
      </c>
      <c r="AG32" s="13"/>
      <c r="AH32" s="5"/>
      <c r="AI32" s="5"/>
      <c r="AJ32" s="5"/>
      <c r="AK32" s="5"/>
      <c r="AL32" s="5"/>
      <c r="AM32" s="107"/>
      <c r="AN32" s="26" t="s">
        <v>337</v>
      </c>
      <c r="AO32" s="13"/>
      <c r="AP32" s="5"/>
      <c r="AQ32" s="5"/>
      <c r="AR32" s="5"/>
      <c r="AS32" s="5"/>
      <c r="AT32" s="5"/>
      <c r="AU32" s="107"/>
      <c r="AV32" s="26" t="s">
        <v>337</v>
      </c>
    </row>
    <row r="33" spans="1:48" ht="15.75">
      <c r="A33" s="13"/>
      <c r="B33" s="18"/>
      <c r="C33" s="18"/>
      <c r="D33" s="18"/>
      <c r="E33" s="18"/>
      <c r="F33" s="18"/>
      <c r="G33" s="109" t="s">
        <v>339</v>
      </c>
      <c r="H33" s="19">
        <f>SUM(H24:H31)</f>
        <v>206</v>
      </c>
      <c r="I33" s="13"/>
      <c r="J33" s="18"/>
      <c r="K33" s="18"/>
      <c r="L33" s="18"/>
      <c r="M33" s="18"/>
      <c r="N33" s="18"/>
      <c r="O33" s="109" t="s">
        <v>339</v>
      </c>
      <c r="P33" s="19">
        <f>SUM(P24:P31)</f>
        <v>1568</v>
      </c>
      <c r="Q33" s="13"/>
      <c r="R33" s="18"/>
      <c r="S33" s="18"/>
      <c r="T33" s="18"/>
      <c r="U33" s="18"/>
      <c r="V33" s="18"/>
      <c r="W33" s="109" t="s">
        <v>339</v>
      </c>
      <c r="X33" s="19">
        <f>SUM(X24:X31)</f>
        <v>383</v>
      </c>
      <c r="Y33" s="13"/>
      <c r="Z33" s="18"/>
      <c r="AA33" s="18"/>
      <c r="AB33" s="18"/>
      <c r="AC33" s="18"/>
      <c r="AD33" s="18"/>
      <c r="AE33" s="109" t="s">
        <v>339</v>
      </c>
      <c r="AF33" s="19">
        <f>SUM(AF24:AF31)</f>
        <v>2057</v>
      </c>
      <c r="AG33" s="13"/>
      <c r="AH33" s="18"/>
      <c r="AI33" s="18"/>
      <c r="AJ33" s="18"/>
      <c r="AK33" s="18"/>
      <c r="AL33" s="18"/>
      <c r="AM33" s="109" t="s">
        <v>339</v>
      </c>
      <c r="AN33" s="19">
        <f>SUM(AN24:AN31)</f>
        <v>2429</v>
      </c>
      <c r="AO33" s="13"/>
      <c r="AP33" s="18"/>
      <c r="AQ33" s="18"/>
      <c r="AR33" s="18"/>
      <c r="AS33" s="18"/>
      <c r="AT33" s="18"/>
      <c r="AU33" s="109" t="s">
        <v>339</v>
      </c>
      <c r="AV33" s="19">
        <f>SUM(AV24:AV31)</f>
        <v>166</v>
      </c>
    </row>
    <row r="34" spans="1:48" ht="15.75">
      <c r="A34" s="13"/>
      <c r="B34" s="18"/>
      <c r="C34" s="18"/>
      <c r="D34" s="18"/>
      <c r="E34" s="18"/>
      <c r="F34" s="18"/>
      <c r="G34" s="109"/>
      <c r="H34" s="26" t="s">
        <v>337</v>
      </c>
      <c r="I34" s="13"/>
      <c r="J34" s="18"/>
      <c r="K34" s="18"/>
      <c r="L34" s="18"/>
      <c r="M34" s="18"/>
      <c r="N34" s="18"/>
      <c r="O34" s="109"/>
      <c r="P34" s="26" t="s">
        <v>337</v>
      </c>
      <c r="Q34" s="13"/>
      <c r="R34" s="18"/>
      <c r="S34" s="18"/>
      <c r="T34" s="18"/>
      <c r="U34" s="18"/>
      <c r="V34" s="18"/>
      <c r="W34" s="109"/>
      <c r="X34" s="26" t="s">
        <v>337</v>
      </c>
      <c r="Y34" s="13"/>
      <c r="Z34" s="18"/>
      <c r="AA34" s="18"/>
      <c r="AB34" s="18"/>
      <c r="AC34" s="18"/>
      <c r="AD34" s="18"/>
      <c r="AE34" s="109"/>
      <c r="AF34" s="26" t="s">
        <v>337</v>
      </c>
      <c r="AG34" s="13"/>
      <c r="AH34" s="18"/>
      <c r="AI34" s="18"/>
      <c r="AJ34" s="18"/>
      <c r="AK34" s="18"/>
      <c r="AL34" s="18"/>
      <c r="AM34" s="109"/>
      <c r="AN34" s="26" t="s">
        <v>337</v>
      </c>
      <c r="AO34" s="13"/>
      <c r="AP34" s="18"/>
      <c r="AQ34" s="18"/>
      <c r="AR34" s="18"/>
      <c r="AS34" s="18"/>
      <c r="AT34" s="18"/>
      <c r="AU34" s="109"/>
      <c r="AV34" s="26" t="s">
        <v>337</v>
      </c>
    </row>
    <row r="35" spans="1:48" ht="15.75">
      <c r="A35" s="13"/>
      <c r="B35" s="18"/>
      <c r="C35" s="18" t="s">
        <v>510</v>
      </c>
      <c r="D35" s="18"/>
      <c r="E35" s="18"/>
      <c r="F35" s="18"/>
      <c r="G35" s="109"/>
      <c r="H35" s="19">
        <f>SUM(H22+H33)</f>
        <v>1705</v>
      </c>
      <c r="I35" s="13"/>
      <c r="J35" s="18"/>
      <c r="K35" s="18" t="s">
        <v>510</v>
      </c>
      <c r="L35" s="18"/>
      <c r="M35" s="18"/>
      <c r="N35" s="18"/>
      <c r="O35" s="109"/>
      <c r="P35" s="19">
        <f>SUM(P22+P33)</f>
        <v>4136</v>
      </c>
      <c r="Q35" s="13"/>
      <c r="R35" s="18"/>
      <c r="S35" s="18" t="s">
        <v>510</v>
      </c>
      <c r="T35" s="18"/>
      <c r="U35" s="18"/>
      <c r="V35" s="18"/>
      <c r="W35" s="109"/>
      <c r="X35" s="19">
        <f>SUM(X22+X33)</f>
        <v>1165</v>
      </c>
      <c r="Y35" s="13"/>
      <c r="Z35" s="18"/>
      <c r="AA35" s="18" t="s">
        <v>510</v>
      </c>
      <c r="AB35" s="18"/>
      <c r="AC35" s="18"/>
      <c r="AD35" s="18"/>
      <c r="AE35" s="109"/>
      <c r="AF35" s="19">
        <f>SUM(AF22+AF33)</f>
        <v>2474</v>
      </c>
      <c r="AG35" s="13"/>
      <c r="AH35" s="18"/>
      <c r="AI35" s="18" t="s">
        <v>510</v>
      </c>
      <c r="AJ35" s="18"/>
      <c r="AK35" s="18"/>
      <c r="AL35" s="18"/>
      <c r="AM35" s="109"/>
      <c r="AN35" s="19">
        <f>SUM(AN22+AN33)</f>
        <v>3974</v>
      </c>
      <c r="AO35" s="13"/>
      <c r="AP35" s="18"/>
      <c r="AQ35" s="18" t="s">
        <v>510</v>
      </c>
      <c r="AR35" s="18"/>
      <c r="AS35" s="18"/>
      <c r="AT35" s="18"/>
      <c r="AU35" s="109"/>
      <c r="AV35" s="19">
        <f>SUM(AV22+AV33)</f>
        <v>743</v>
      </c>
    </row>
    <row r="36" spans="1:48" ht="15.75">
      <c r="A36" s="13"/>
      <c r="B36" s="18"/>
      <c r="C36" s="18" t="s">
        <v>512</v>
      </c>
      <c r="D36" s="18" t="s">
        <v>513</v>
      </c>
      <c r="E36" s="18">
        <f>(SUM(H$103:H$114)+SUM(H$118:H$125))/(COUNTA(H$103:H$114)+COUNTA(H$118:H$125))</f>
        <v>248.1818181818182</v>
      </c>
      <c r="F36" s="18" t="s">
        <v>514</v>
      </c>
      <c r="G36" s="111"/>
      <c r="H36" s="26" t="s">
        <v>515</v>
      </c>
      <c r="I36" s="13"/>
      <c r="J36" s="18"/>
      <c r="K36" s="18" t="s">
        <v>512</v>
      </c>
      <c r="L36" s="18" t="s">
        <v>513</v>
      </c>
      <c r="M36" s="18">
        <f>(SUM(P$103:P$114)+SUM(P$118:P$125))/(COUNTA(P$103:P$114)+COUNTA(P$118:P$125))</f>
        <v>322.65</v>
      </c>
      <c r="N36" s="18" t="s">
        <v>514</v>
      </c>
      <c r="O36" s="111"/>
      <c r="P36" s="26" t="s">
        <v>515</v>
      </c>
      <c r="Q36" s="13"/>
      <c r="R36" s="18"/>
      <c r="S36" s="18" t="s">
        <v>512</v>
      </c>
      <c r="T36" s="18" t="s">
        <v>513</v>
      </c>
      <c r="U36" s="18">
        <f>(SUM(X$103:X$114)+SUM(X$118:X$125))/(COUNTA(X$103:X$114)+COUNTA(X$118:X$125))</f>
        <v>456.85</v>
      </c>
      <c r="V36" s="18" t="s">
        <v>514</v>
      </c>
      <c r="W36" s="111"/>
      <c r="X36" s="26" t="s">
        <v>515</v>
      </c>
      <c r="Y36" s="13"/>
      <c r="Z36" s="18"/>
      <c r="AA36" s="18" t="s">
        <v>512</v>
      </c>
      <c r="AB36" s="18" t="s">
        <v>513</v>
      </c>
      <c r="AC36" s="18">
        <f>(SUM(AF$103:AF$114)+SUM(AF$118:AF$125))/(COUNTA(AF$103:AF$114)+COUNTA(AF$118:AF$125))</f>
        <v>427.35</v>
      </c>
      <c r="AD36" s="18" t="s">
        <v>514</v>
      </c>
      <c r="AE36" s="111"/>
      <c r="AF36" s="26" t="s">
        <v>515</v>
      </c>
      <c r="AG36" s="13"/>
      <c r="AH36" s="18"/>
      <c r="AI36" s="18" t="s">
        <v>512</v>
      </c>
      <c r="AJ36" s="18" t="s">
        <v>513</v>
      </c>
      <c r="AK36" s="18">
        <f>(SUM(AN$103:AN$114)+SUM(AN$118:AN$125))/(COUNTA(AN$103:AN$114)+COUNTA(AN$118:AN$125))</f>
        <v>278.5833333333333</v>
      </c>
      <c r="AL36" s="18" t="s">
        <v>514</v>
      </c>
      <c r="AM36" s="111"/>
      <c r="AN36" s="26" t="s">
        <v>515</v>
      </c>
      <c r="AO36" s="13"/>
      <c r="AP36" s="18"/>
      <c r="AQ36" s="18" t="s">
        <v>512</v>
      </c>
      <c r="AR36" s="18" t="s">
        <v>513</v>
      </c>
      <c r="AS36" s="18">
        <f>(SUM(AV$103:AV$114)+SUM(AV$118:AV$125))/(COUNTA(AV$103:AV$114)+COUNTA(AV$118:AV$125))</f>
        <v>331.1666666666667</v>
      </c>
      <c r="AT36" s="18" t="s">
        <v>514</v>
      </c>
      <c r="AU36" s="111"/>
      <c r="AV36" s="26" t="s">
        <v>515</v>
      </c>
    </row>
    <row r="37" spans="1:48" ht="15.75">
      <c r="A37" s="13"/>
      <c r="B37" s="18"/>
      <c r="C37" s="17"/>
      <c r="D37" s="17"/>
      <c r="E37" s="17"/>
      <c r="F37" s="17"/>
      <c r="G37" s="111"/>
      <c r="H37" s="19"/>
      <c r="I37" s="13"/>
      <c r="J37" s="18"/>
      <c r="K37" s="17"/>
      <c r="L37" s="17"/>
      <c r="M37" s="17"/>
      <c r="N37" s="17"/>
      <c r="O37" s="111"/>
      <c r="P37" s="19"/>
      <c r="Q37" s="13"/>
      <c r="R37" s="18"/>
      <c r="S37" s="17"/>
      <c r="T37" s="17"/>
      <c r="U37" s="17"/>
      <c r="V37" s="17"/>
      <c r="W37" s="111"/>
      <c r="X37" s="19"/>
      <c r="Y37" s="13"/>
      <c r="Z37" s="18"/>
      <c r="AA37" s="17"/>
      <c r="AB37" s="17"/>
      <c r="AC37" s="17"/>
      <c r="AD37" s="17"/>
      <c r="AE37" s="111"/>
      <c r="AF37" s="19"/>
      <c r="AG37" s="13"/>
      <c r="AH37" s="18"/>
      <c r="AI37" s="17"/>
      <c r="AJ37" s="17"/>
      <c r="AK37" s="17"/>
      <c r="AL37" s="17"/>
      <c r="AM37" s="111"/>
      <c r="AN37" s="19"/>
      <c r="AO37" s="13"/>
      <c r="AP37" s="18"/>
      <c r="AQ37" s="17"/>
      <c r="AR37" s="17"/>
      <c r="AS37" s="17"/>
      <c r="AT37" s="17"/>
      <c r="AU37" s="111"/>
      <c r="AV37" s="19"/>
    </row>
    <row r="38" spans="1:48" ht="15.75">
      <c r="A38" s="13"/>
      <c r="B38" s="18" t="s">
        <v>520</v>
      </c>
      <c r="C38" s="17" t="str">
        <f>C6</f>
        <v>I 2011</v>
      </c>
      <c r="D38" s="17"/>
      <c r="E38" s="17"/>
      <c r="F38" s="17"/>
      <c r="G38" s="111"/>
      <c r="H38" s="19"/>
      <c r="I38" s="13"/>
      <c r="J38" s="18" t="s">
        <v>520</v>
      </c>
      <c r="K38" s="17" t="str">
        <f>K6</f>
        <v>I 2012</v>
      </c>
      <c r="L38" s="17"/>
      <c r="M38" s="17"/>
      <c r="N38" s="17"/>
      <c r="O38" s="111"/>
      <c r="P38" s="19"/>
      <c r="Q38" s="13"/>
      <c r="R38" s="18" t="s">
        <v>520</v>
      </c>
      <c r="S38" s="17" t="str">
        <f>S6</f>
        <v>I 2013</v>
      </c>
      <c r="T38" s="17"/>
      <c r="U38" s="17"/>
      <c r="V38" s="17"/>
      <c r="W38" s="111"/>
      <c r="X38" s="19"/>
      <c r="Y38" s="13"/>
      <c r="Z38" s="18" t="s">
        <v>520</v>
      </c>
      <c r="AA38" s="17" t="str">
        <f>AA6</f>
        <v>I 2014</v>
      </c>
      <c r="AB38" s="17"/>
      <c r="AC38" s="17"/>
      <c r="AD38" s="17"/>
      <c r="AE38" s="111"/>
      <c r="AF38" s="19"/>
      <c r="AG38" s="13"/>
      <c r="AH38" s="18" t="s">
        <v>520</v>
      </c>
      <c r="AI38" s="17" t="str">
        <f>AI6</f>
        <v>I 2015</v>
      </c>
      <c r="AJ38" s="17"/>
      <c r="AK38" s="17"/>
      <c r="AL38" s="17"/>
      <c r="AM38" s="111"/>
      <c r="AN38" s="19"/>
      <c r="AO38" s="13"/>
      <c r="AP38" s="18" t="s">
        <v>520</v>
      </c>
      <c r="AQ38" s="17" t="str">
        <f>AQ6</f>
        <v>I 2016</v>
      </c>
      <c r="AR38" s="17"/>
      <c r="AS38" s="17"/>
      <c r="AT38" s="17"/>
      <c r="AU38" s="111"/>
      <c r="AV38" s="19"/>
    </row>
    <row r="39" spans="1:48" ht="15.75">
      <c r="A39" s="22" t="s">
        <v>43</v>
      </c>
      <c r="B39" s="18"/>
      <c r="C39" s="17"/>
      <c r="D39" s="17"/>
      <c r="E39" s="17"/>
      <c r="F39" s="17"/>
      <c r="G39" s="111"/>
      <c r="H39" s="19"/>
      <c r="I39" s="22" t="s">
        <v>43</v>
      </c>
      <c r="J39" s="18"/>
      <c r="K39" s="17"/>
      <c r="L39" s="17"/>
      <c r="M39" s="17"/>
      <c r="N39" s="17"/>
      <c r="O39" s="111"/>
      <c r="P39" s="19"/>
      <c r="Q39" s="22" t="s">
        <v>43</v>
      </c>
      <c r="R39" s="18"/>
      <c r="S39" s="17"/>
      <c r="T39" s="17"/>
      <c r="U39" s="17"/>
      <c r="V39" s="17"/>
      <c r="W39" s="111"/>
      <c r="X39" s="19"/>
      <c r="Y39" s="22" t="s">
        <v>43</v>
      </c>
      <c r="Z39" s="18"/>
      <c r="AA39" s="17"/>
      <c r="AB39" s="17"/>
      <c r="AC39" s="17"/>
      <c r="AD39" s="17"/>
      <c r="AE39" s="111"/>
      <c r="AF39" s="19"/>
      <c r="AG39" s="22" t="s">
        <v>43</v>
      </c>
      <c r="AH39" s="18"/>
      <c r="AI39" s="17"/>
      <c r="AJ39" s="17"/>
      <c r="AK39" s="17"/>
      <c r="AL39" s="17"/>
      <c r="AM39" s="111"/>
      <c r="AN39" s="120"/>
      <c r="AO39" s="22" t="s">
        <v>43</v>
      </c>
      <c r="AP39" s="18"/>
      <c r="AQ39" s="17"/>
      <c r="AR39" s="17"/>
      <c r="AS39" s="17"/>
      <c r="AT39" s="17"/>
      <c r="AU39" s="111"/>
      <c r="AV39" s="120"/>
    </row>
    <row r="40" spans="1:48" ht="15.75" customHeight="1">
      <c r="A40" s="13">
        <v>1</v>
      </c>
      <c r="B40" s="17" t="s">
        <v>48</v>
      </c>
      <c r="C40" s="18" t="s">
        <v>523</v>
      </c>
      <c r="D40" s="18"/>
      <c r="E40" s="18"/>
      <c r="F40" s="18" t="s">
        <v>1472</v>
      </c>
      <c r="G40" s="109" t="s">
        <v>1475</v>
      </c>
      <c r="H40" s="18">
        <v>683</v>
      </c>
      <c r="I40" s="13">
        <v>1</v>
      </c>
      <c r="J40" s="17" t="s">
        <v>48</v>
      </c>
      <c r="K40" s="18" t="s">
        <v>523</v>
      </c>
      <c r="L40" s="18"/>
      <c r="M40" s="18"/>
      <c r="N40" s="18" t="s">
        <v>1455</v>
      </c>
      <c r="O40" s="109" t="s">
        <v>1488</v>
      </c>
      <c r="P40" s="18">
        <v>665</v>
      </c>
      <c r="Q40" s="13">
        <v>1</v>
      </c>
      <c r="R40" s="17" t="s">
        <v>48</v>
      </c>
      <c r="S40" s="18" t="s">
        <v>523</v>
      </c>
      <c r="V40" s="118" t="s">
        <v>1631</v>
      </c>
      <c r="W40" s="115" t="s">
        <v>1633</v>
      </c>
      <c r="X40" s="123">
        <v>664</v>
      </c>
      <c r="Y40" s="13">
        <v>1</v>
      </c>
      <c r="Z40" s="17" t="s">
        <v>1094</v>
      </c>
      <c r="AA40" s="18" t="s">
        <v>1512</v>
      </c>
      <c r="AC40" s="118" t="s">
        <v>1637</v>
      </c>
      <c r="AD40" s="118"/>
      <c r="AE40" s="115" t="s">
        <v>1636</v>
      </c>
      <c r="AF40" s="123">
        <v>460</v>
      </c>
      <c r="AG40" s="13">
        <v>1</v>
      </c>
      <c r="AH40" s="96" t="s">
        <v>48</v>
      </c>
      <c r="AI40" s="18" t="s">
        <v>523</v>
      </c>
      <c r="AJ40" s="18"/>
      <c r="AK40" s="18" t="s">
        <v>1685</v>
      </c>
      <c r="AL40" s="18"/>
      <c r="AM40" s="109" t="s">
        <v>1688</v>
      </c>
      <c r="AN40" s="120">
        <v>617</v>
      </c>
      <c r="AO40" s="13">
        <v>1</v>
      </c>
      <c r="AP40" s="96" t="s">
        <v>1111</v>
      </c>
      <c r="AQ40" s="18" t="s">
        <v>1512</v>
      </c>
      <c r="AR40" s="18"/>
      <c r="AS40" s="18" t="s">
        <v>1457</v>
      </c>
      <c r="AT40" s="18"/>
      <c r="AU40" s="109" t="s">
        <v>1717</v>
      </c>
      <c r="AV40" s="120">
        <v>515</v>
      </c>
    </row>
    <row r="41" spans="1:48" ht="15.75" customHeight="1">
      <c r="A41" s="13">
        <v>2</v>
      </c>
      <c r="B41" s="96" t="s">
        <v>280</v>
      </c>
      <c r="C41" s="18" t="s">
        <v>523</v>
      </c>
      <c r="D41" s="18"/>
      <c r="E41" s="18"/>
      <c r="F41" s="18" t="s">
        <v>1429</v>
      </c>
      <c r="G41" s="109" t="s">
        <v>1446</v>
      </c>
      <c r="H41" s="18">
        <v>633</v>
      </c>
      <c r="I41" s="13">
        <v>2</v>
      </c>
      <c r="J41" s="96" t="s">
        <v>280</v>
      </c>
      <c r="K41" s="18" t="s">
        <v>523</v>
      </c>
      <c r="L41" s="18"/>
      <c r="M41" s="18"/>
      <c r="N41" s="18" t="s">
        <v>1455</v>
      </c>
      <c r="O41" s="109" t="s">
        <v>1489</v>
      </c>
      <c r="P41" s="18">
        <v>622</v>
      </c>
      <c r="Q41" s="13">
        <v>2</v>
      </c>
      <c r="R41" s="17" t="s">
        <v>280</v>
      </c>
      <c r="S41" s="18" t="s">
        <v>523</v>
      </c>
      <c r="V41" s="118" t="s">
        <v>1631</v>
      </c>
      <c r="W41" s="109" t="s">
        <v>1495</v>
      </c>
      <c r="X41" s="18">
        <v>566</v>
      </c>
      <c r="Y41" s="13">
        <v>2</v>
      </c>
      <c r="Z41" s="17" t="s">
        <v>1638</v>
      </c>
      <c r="AA41" s="18" t="s">
        <v>1512</v>
      </c>
      <c r="AC41" s="118" t="s">
        <v>1639</v>
      </c>
      <c r="AD41" s="118"/>
      <c r="AE41" s="109" t="s">
        <v>1640</v>
      </c>
      <c r="AF41" s="18">
        <v>432</v>
      </c>
      <c r="AG41" s="13">
        <v>2</v>
      </c>
      <c r="AH41" s="17" t="s">
        <v>280</v>
      </c>
      <c r="AI41" s="18" t="s">
        <v>523</v>
      </c>
      <c r="AJ41" s="18"/>
      <c r="AK41" s="18" t="s">
        <v>1685</v>
      </c>
      <c r="AL41" s="118"/>
      <c r="AM41" s="109" t="s">
        <v>1340</v>
      </c>
      <c r="AN41" s="120">
        <v>549</v>
      </c>
      <c r="AO41" s="13">
        <v>2</v>
      </c>
      <c r="AP41" s="96" t="s">
        <v>157</v>
      </c>
      <c r="AQ41" s="18" t="s">
        <v>1512</v>
      </c>
      <c r="AR41" s="18"/>
      <c r="AS41" s="18" t="s">
        <v>1727</v>
      </c>
      <c r="AT41" s="18"/>
      <c r="AU41" s="109" t="s">
        <v>1736</v>
      </c>
      <c r="AV41" s="120">
        <v>439</v>
      </c>
    </row>
    <row r="42" spans="1:48" ht="15.75">
      <c r="A42" s="13">
        <v>3</v>
      </c>
      <c r="B42" s="117" t="s">
        <v>69</v>
      </c>
      <c r="C42" s="118" t="s">
        <v>1338</v>
      </c>
      <c r="D42" s="118"/>
      <c r="E42" s="118"/>
      <c r="F42" s="118" t="s">
        <v>1334</v>
      </c>
      <c r="G42" s="119" t="s">
        <v>1445</v>
      </c>
      <c r="H42" s="118">
        <v>565</v>
      </c>
      <c r="I42" s="13">
        <v>3</v>
      </c>
      <c r="J42" s="117" t="s">
        <v>1090</v>
      </c>
      <c r="K42" s="18" t="s">
        <v>1154</v>
      </c>
      <c r="L42" s="118"/>
      <c r="M42" s="118"/>
      <c r="N42" s="118" t="s">
        <v>1523</v>
      </c>
      <c r="O42" s="119" t="s">
        <v>1482</v>
      </c>
      <c r="P42" s="118">
        <v>488</v>
      </c>
      <c r="Q42" s="13">
        <v>3</v>
      </c>
      <c r="R42" s="17" t="s">
        <v>50</v>
      </c>
      <c r="S42" s="18" t="s">
        <v>523</v>
      </c>
      <c r="V42" s="118" t="s">
        <v>1631</v>
      </c>
      <c r="W42" s="109" t="s">
        <v>1632</v>
      </c>
      <c r="X42" s="18">
        <v>534</v>
      </c>
      <c r="Y42" s="13">
        <v>3</v>
      </c>
      <c r="Z42" s="96" t="s">
        <v>280</v>
      </c>
      <c r="AA42" s="18" t="s">
        <v>1483</v>
      </c>
      <c r="AB42" s="18"/>
      <c r="AC42" s="18" t="s">
        <v>1646</v>
      </c>
      <c r="AD42" s="18"/>
      <c r="AE42" s="109" t="s">
        <v>1658</v>
      </c>
      <c r="AF42" s="19">
        <v>170</v>
      </c>
      <c r="AG42" s="13">
        <v>3</v>
      </c>
      <c r="AH42" s="96" t="s">
        <v>1094</v>
      </c>
      <c r="AI42" s="18" t="s">
        <v>1494</v>
      </c>
      <c r="AJ42" s="18"/>
      <c r="AK42" s="18" t="s">
        <v>1673</v>
      </c>
      <c r="AL42" s="18"/>
      <c r="AM42" s="109" t="s">
        <v>1676</v>
      </c>
      <c r="AN42" s="120">
        <v>479</v>
      </c>
      <c r="AO42" s="13">
        <v>3</v>
      </c>
      <c r="AP42" s="96" t="s">
        <v>69</v>
      </c>
      <c r="AQ42" s="18" t="s">
        <v>1693</v>
      </c>
      <c r="AR42" s="18"/>
      <c r="AS42" s="18" t="s">
        <v>1713</v>
      </c>
      <c r="AT42" s="18"/>
      <c r="AU42" s="109" t="s">
        <v>1416</v>
      </c>
      <c r="AV42" s="120">
        <v>418</v>
      </c>
    </row>
    <row r="43" spans="1:48" ht="15.75">
      <c r="A43" s="13">
        <v>4</v>
      </c>
      <c r="B43" s="17" t="s">
        <v>1111</v>
      </c>
      <c r="C43" s="18" t="s">
        <v>1154</v>
      </c>
      <c r="F43" s="118" t="s">
        <v>1450</v>
      </c>
      <c r="G43" s="115" t="s">
        <v>1449</v>
      </c>
      <c r="H43" s="123">
        <v>526</v>
      </c>
      <c r="I43" s="13">
        <v>4</v>
      </c>
      <c r="J43" s="17" t="s">
        <v>1111</v>
      </c>
      <c r="K43" s="118" t="s">
        <v>1338</v>
      </c>
      <c r="N43" s="118" t="s">
        <v>1524</v>
      </c>
      <c r="O43" s="115" t="s">
        <v>1484</v>
      </c>
      <c r="P43" s="123">
        <v>483</v>
      </c>
      <c r="Q43" s="13">
        <v>4</v>
      </c>
      <c r="R43" s="17" t="s">
        <v>222</v>
      </c>
      <c r="S43" s="18" t="s">
        <v>523</v>
      </c>
      <c r="V43" s="118" t="s">
        <v>1631</v>
      </c>
      <c r="W43" s="109" t="s">
        <v>1634</v>
      </c>
      <c r="X43" s="120">
        <v>490</v>
      </c>
      <c r="Y43" s="13">
        <v>4</v>
      </c>
      <c r="Z43" s="17"/>
      <c r="AA43" s="18"/>
      <c r="AD43" s="118"/>
      <c r="AE43" s="109"/>
      <c r="AF43" s="120"/>
      <c r="AG43" s="13">
        <v>4</v>
      </c>
      <c r="AH43" s="96" t="s">
        <v>1087</v>
      </c>
      <c r="AI43" s="18" t="s">
        <v>1494</v>
      </c>
      <c r="AJ43" s="18"/>
      <c r="AK43" s="18" t="s">
        <v>1677</v>
      </c>
      <c r="AL43" s="18"/>
      <c r="AM43" s="109" t="s">
        <v>1680</v>
      </c>
      <c r="AN43" s="120">
        <v>453</v>
      </c>
      <c r="AO43" s="13">
        <v>4</v>
      </c>
      <c r="AP43" s="96" t="s">
        <v>1087</v>
      </c>
      <c r="AQ43" s="18" t="s">
        <v>1666</v>
      </c>
      <c r="AR43" s="18"/>
      <c r="AS43" s="18" t="s">
        <v>1727</v>
      </c>
      <c r="AT43" s="18"/>
      <c r="AU43" s="109" t="s">
        <v>1734</v>
      </c>
      <c r="AV43" s="120">
        <v>387</v>
      </c>
    </row>
    <row r="44" spans="1:48" ht="15.75">
      <c r="A44" s="13">
        <v>5</v>
      </c>
      <c r="B44" s="17" t="s">
        <v>50</v>
      </c>
      <c r="C44" s="18" t="s">
        <v>523</v>
      </c>
      <c r="D44" s="18"/>
      <c r="E44" s="18"/>
      <c r="F44" s="18" t="s">
        <v>1386</v>
      </c>
      <c r="G44" s="109" t="s">
        <v>1447</v>
      </c>
      <c r="H44" s="18">
        <v>517</v>
      </c>
      <c r="I44" s="13">
        <v>5</v>
      </c>
      <c r="J44" s="17" t="s">
        <v>69</v>
      </c>
      <c r="K44" s="118" t="s">
        <v>1338</v>
      </c>
      <c r="L44" s="18"/>
      <c r="M44" s="18"/>
      <c r="N44" s="18" t="s">
        <v>1524</v>
      </c>
      <c r="O44" s="109" t="s">
        <v>1416</v>
      </c>
      <c r="P44" s="18">
        <v>418</v>
      </c>
      <c r="Q44" s="13">
        <v>5</v>
      </c>
      <c r="R44" s="17" t="s">
        <v>1090</v>
      </c>
      <c r="S44" s="18" t="s">
        <v>1338</v>
      </c>
      <c r="T44" s="118"/>
      <c r="U44" s="118"/>
      <c r="V44" s="118" t="s">
        <v>1515</v>
      </c>
      <c r="W44" s="119" t="s">
        <v>1521</v>
      </c>
      <c r="X44" s="118">
        <v>459</v>
      </c>
      <c r="Y44" s="13">
        <v>5</v>
      </c>
      <c r="Z44" s="17"/>
      <c r="AA44" s="18"/>
      <c r="AB44" s="118"/>
      <c r="AC44" s="118"/>
      <c r="AD44" s="118"/>
      <c r="AE44" s="119"/>
      <c r="AF44" s="118"/>
      <c r="AG44" s="13">
        <v>5</v>
      </c>
      <c r="AH44" s="17" t="s">
        <v>50</v>
      </c>
      <c r="AI44" s="18" t="s">
        <v>523</v>
      </c>
      <c r="AJ44" s="18"/>
      <c r="AK44" s="18" t="s">
        <v>1685</v>
      </c>
      <c r="AL44" s="18"/>
      <c r="AM44" s="109" t="s">
        <v>1687</v>
      </c>
      <c r="AN44" s="120">
        <v>450</v>
      </c>
      <c r="AO44" s="13">
        <v>5</v>
      </c>
      <c r="AP44" s="17" t="s">
        <v>1090</v>
      </c>
      <c r="AQ44" s="18" t="s">
        <v>1693</v>
      </c>
      <c r="AR44" s="18"/>
      <c r="AS44" s="18" t="s">
        <v>1713</v>
      </c>
      <c r="AT44" s="118"/>
      <c r="AU44" s="109" t="s">
        <v>1714</v>
      </c>
      <c r="AV44" s="120">
        <v>349</v>
      </c>
    </row>
    <row r="45" spans="1:48" ht="15.75">
      <c r="A45" s="13">
        <v>6</v>
      </c>
      <c r="B45" s="17" t="s">
        <v>222</v>
      </c>
      <c r="C45" s="18" t="s">
        <v>523</v>
      </c>
      <c r="D45" s="18"/>
      <c r="E45" s="18"/>
      <c r="F45" s="18" t="s">
        <v>1426</v>
      </c>
      <c r="G45" s="109" t="s">
        <v>1448</v>
      </c>
      <c r="H45" s="18">
        <v>502</v>
      </c>
      <c r="I45" s="13">
        <v>6</v>
      </c>
      <c r="J45" s="17" t="s">
        <v>1094</v>
      </c>
      <c r="K45" s="18" t="s">
        <v>1311</v>
      </c>
      <c r="L45" s="18"/>
      <c r="M45" s="18"/>
      <c r="N45" s="18" t="s">
        <v>1524</v>
      </c>
      <c r="O45" s="109" t="s">
        <v>1485</v>
      </c>
      <c r="P45" s="18">
        <v>342</v>
      </c>
      <c r="Q45" s="13">
        <v>6</v>
      </c>
      <c r="R45" s="17" t="s">
        <v>1111</v>
      </c>
      <c r="S45" s="18" t="s">
        <v>1338</v>
      </c>
      <c r="T45" s="18"/>
      <c r="U45" s="18"/>
      <c r="V45" s="18" t="s">
        <v>1509</v>
      </c>
      <c r="W45" s="109" t="s">
        <v>1511</v>
      </c>
      <c r="X45" s="18">
        <v>444</v>
      </c>
      <c r="Y45" s="13">
        <v>6</v>
      </c>
      <c r="Z45" s="17"/>
      <c r="AA45" s="18"/>
      <c r="AB45" s="18"/>
      <c r="AC45" s="18"/>
      <c r="AD45" s="18"/>
      <c r="AE45" s="109"/>
      <c r="AF45" s="18"/>
      <c r="AG45" s="13">
        <v>6</v>
      </c>
      <c r="AH45" s="96" t="s">
        <v>157</v>
      </c>
      <c r="AI45" s="18" t="s">
        <v>1512</v>
      </c>
      <c r="AJ45" s="18"/>
      <c r="AK45" s="18" t="s">
        <v>1677</v>
      </c>
      <c r="AL45" s="18"/>
      <c r="AM45" s="109" t="s">
        <v>1681</v>
      </c>
      <c r="AN45" s="120">
        <v>434</v>
      </c>
      <c r="AO45" s="13">
        <v>6</v>
      </c>
      <c r="AP45" s="96"/>
      <c r="AQ45" s="18"/>
      <c r="AR45" s="18"/>
      <c r="AS45" s="18"/>
      <c r="AT45" s="18"/>
      <c r="AU45" s="109"/>
      <c r="AV45" s="120"/>
    </row>
    <row r="46" spans="1:48" ht="15.75">
      <c r="A46" s="13">
        <v>7</v>
      </c>
      <c r="B46" s="17" t="s">
        <v>237</v>
      </c>
      <c r="C46" s="118" t="s">
        <v>1338</v>
      </c>
      <c r="D46" s="18"/>
      <c r="E46" s="18"/>
      <c r="F46" s="118" t="s">
        <v>1466</v>
      </c>
      <c r="G46" s="109" t="s">
        <v>1468</v>
      </c>
      <c r="H46" s="19">
        <v>494</v>
      </c>
      <c r="I46" s="13">
        <v>7</v>
      </c>
      <c r="J46" s="17" t="s">
        <v>1087</v>
      </c>
      <c r="K46" s="18" t="s">
        <v>1311</v>
      </c>
      <c r="L46" s="18"/>
      <c r="M46" s="18"/>
      <c r="N46" s="18" t="s">
        <v>1523</v>
      </c>
      <c r="O46" s="109" t="s">
        <v>1486</v>
      </c>
      <c r="P46" s="19">
        <v>325</v>
      </c>
      <c r="Q46" s="13">
        <v>7</v>
      </c>
      <c r="R46" s="117" t="s">
        <v>69</v>
      </c>
      <c r="S46" s="18" t="s">
        <v>1518</v>
      </c>
      <c r="T46" s="18"/>
      <c r="U46" s="18"/>
      <c r="V46" s="118" t="s">
        <v>1515</v>
      </c>
      <c r="W46" s="109" t="s">
        <v>1416</v>
      </c>
      <c r="X46" s="19">
        <v>418</v>
      </c>
      <c r="Y46" s="13">
        <v>7</v>
      </c>
      <c r="Z46" s="117"/>
      <c r="AA46" s="18"/>
      <c r="AB46" s="18"/>
      <c r="AC46" s="18"/>
      <c r="AD46" s="118"/>
      <c r="AE46" s="109"/>
      <c r="AF46" s="19"/>
      <c r="AG46" s="13">
        <v>7</v>
      </c>
      <c r="AH46" s="17" t="s">
        <v>222</v>
      </c>
      <c r="AI46" s="18" t="s">
        <v>523</v>
      </c>
      <c r="AJ46" s="18"/>
      <c r="AK46" s="18" t="s">
        <v>1685</v>
      </c>
      <c r="AL46" s="18"/>
      <c r="AM46" s="109" t="s">
        <v>1686</v>
      </c>
      <c r="AN46" s="120">
        <v>407</v>
      </c>
      <c r="AO46" s="13">
        <v>7</v>
      </c>
      <c r="AP46" s="17"/>
      <c r="AQ46" s="18"/>
      <c r="AR46" s="18"/>
      <c r="AS46" s="18"/>
      <c r="AT46" s="18"/>
      <c r="AU46" s="109"/>
      <c r="AV46" s="120"/>
    </row>
    <row r="47" spans="1:48" ht="15.75">
      <c r="A47" s="13">
        <v>8</v>
      </c>
      <c r="B47" s="17" t="s">
        <v>1090</v>
      </c>
      <c r="C47" s="118" t="s">
        <v>1338</v>
      </c>
      <c r="D47" s="18"/>
      <c r="E47" s="18"/>
      <c r="F47" s="18" t="s">
        <v>1452</v>
      </c>
      <c r="G47" s="109" t="s">
        <v>1453</v>
      </c>
      <c r="H47" s="19">
        <v>467</v>
      </c>
      <c r="I47" s="13">
        <v>8</v>
      </c>
      <c r="J47" s="17" t="s">
        <v>50</v>
      </c>
      <c r="K47" s="18" t="s">
        <v>1146</v>
      </c>
      <c r="L47" s="18"/>
      <c r="M47" s="18"/>
      <c r="N47" s="18" t="s">
        <v>1523</v>
      </c>
      <c r="O47" s="109" t="s">
        <v>1487</v>
      </c>
      <c r="P47" s="19">
        <v>322</v>
      </c>
      <c r="Q47" s="13">
        <v>8</v>
      </c>
      <c r="R47" s="17"/>
      <c r="S47" s="118"/>
      <c r="T47" s="18"/>
      <c r="U47" s="18"/>
      <c r="V47" s="18"/>
      <c r="W47" s="109"/>
      <c r="X47" s="19"/>
      <c r="Y47" s="13">
        <v>8</v>
      </c>
      <c r="Z47" s="17"/>
      <c r="AA47" s="118"/>
      <c r="AB47" s="18"/>
      <c r="AC47" s="18"/>
      <c r="AD47" s="18"/>
      <c r="AE47" s="109"/>
      <c r="AF47" s="19"/>
      <c r="AG47" s="13">
        <v>8</v>
      </c>
      <c r="AH47" s="96" t="s">
        <v>1090</v>
      </c>
      <c r="AI47" s="18" t="s">
        <v>1516</v>
      </c>
      <c r="AJ47" s="18"/>
      <c r="AK47" s="18" t="s">
        <v>1677</v>
      </c>
      <c r="AL47" s="18"/>
      <c r="AM47" s="109" t="s">
        <v>1678</v>
      </c>
      <c r="AN47" s="120">
        <v>312</v>
      </c>
      <c r="AO47" s="13">
        <v>8</v>
      </c>
      <c r="AP47" s="96"/>
      <c r="AQ47" s="18"/>
      <c r="AR47" s="18"/>
      <c r="AS47" s="18"/>
      <c r="AT47" s="18"/>
      <c r="AU47" s="109"/>
      <c r="AV47" s="120"/>
    </row>
    <row r="48" spans="1:48" ht="15.75">
      <c r="A48" s="13">
        <v>9</v>
      </c>
      <c r="B48" s="17" t="s">
        <v>1108</v>
      </c>
      <c r="C48" s="118" t="s">
        <v>1338</v>
      </c>
      <c r="D48" s="18"/>
      <c r="E48" s="18"/>
      <c r="F48" s="118" t="s">
        <v>1466</v>
      </c>
      <c r="G48" s="109" t="s">
        <v>1471</v>
      </c>
      <c r="H48" s="19">
        <v>398</v>
      </c>
      <c r="I48" s="13">
        <v>9</v>
      </c>
      <c r="J48" s="17"/>
      <c r="K48" s="118"/>
      <c r="L48" s="18"/>
      <c r="M48" s="18"/>
      <c r="N48" s="118"/>
      <c r="O48" s="109"/>
      <c r="P48" s="19"/>
      <c r="Q48" s="13">
        <v>9</v>
      </c>
      <c r="R48" s="17"/>
      <c r="S48" s="118"/>
      <c r="T48" s="18"/>
      <c r="U48" s="18"/>
      <c r="V48" s="118"/>
      <c r="W48" s="109"/>
      <c r="X48" s="19"/>
      <c r="Y48" s="13">
        <v>9</v>
      </c>
      <c r="Z48" s="17"/>
      <c r="AA48" s="118"/>
      <c r="AB48" s="18"/>
      <c r="AC48" s="18"/>
      <c r="AD48" s="118"/>
      <c r="AE48" s="109"/>
      <c r="AF48" s="19"/>
      <c r="AG48" s="13">
        <v>9</v>
      </c>
      <c r="AH48" s="96" t="s">
        <v>1111</v>
      </c>
      <c r="AI48" s="18" t="s">
        <v>1666</v>
      </c>
      <c r="AJ48" s="18"/>
      <c r="AK48" s="18" t="s">
        <v>1662</v>
      </c>
      <c r="AL48" s="18"/>
      <c r="AM48" s="109" t="s">
        <v>1667</v>
      </c>
      <c r="AN48" s="120">
        <v>228</v>
      </c>
      <c r="AO48" s="13">
        <v>9</v>
      </c>
      <c r="AP48" s="96"/>
      <c r="AQ48" s="18"/>
      <c r="AR48" s="18"/>
      <c r="AS48" s="18"/>
      <c r="AT48" s="18"/>
      <c r="AU48" s="109"/>
      <c r="AV48" s="120"/>
    </row>
    <row r="49" spans="1:48" ht="15.75">
      <c r="A49" s="13">
        <v>10</v>
      </c>
      <c r="B49" s="17" t="s">
        <v>157</v>
      </c>
      <c r="C49" s="18" t="s">
        <v>1476</v>
      </c>
      <c r="D49" s="18"/>
      <c r="E49" s="18"/>
      <c r="F49" s="18" t="s">
        <v>1472</v>
      </c>
      <c r="G49" s="109" t="s">
        <v>1477</v>
      </c>
      <c r="H49" s="19">
        <v>201</v>
      </c>
      <c r="I49" s="13">
        <v>10</v>
      </c>
      <c r="J49" s="17"/>
      <c r="K49" s="18"/>
      <c r="L49" s="18"/>
      <c r="M49" s="18"/>
      <c r="N49" s="18"/>
      <c r="O49" s="109"/>
      <c r="P49" s="19"/>
      <c r="Q49" s="13">
        <v>10</v>
      </c>
      <c r="R49" s="17"/>
      <c r="S49" s="18"/>
      <c r="T49" s="18"/>
      <c r="U49" s="18"/>
      <c r="V49" s="18"/>
      <c r="W49" s="109"/>
      <c r="X49" s="19"/>
      <c r="Y49" s="13">
        <v>10</v>
      </c>
      <c r="Z49" s="17"/>
      <c r="AA49" s="18"/>
      <c r="AB49" s="18"/>
      <c r="AC49" s="18"/>
      <c r="AD49" s="18"/>
      <c r="AE49" s="109"/>
      <c r="AF49" s="19"/>
      <c r="AG49" s="13">
        <v>10</v>
      </c>
      <c r="AH49" s="17" t="s">
        <v>1441</v>
      </c>
      <c r="AI49" s="18" t="s">
        <v>1668</v>
      </c>
      <c r="AK49" s="18" t="s">
        <v>1662</v>
      </c>
      <c r="AL49" s="118"/>
      <c r="AM49" s="109" t="s">
        <v>1180</v>
      </c>
      <c r="AN49" s="120">
        <v>211</v>
      </c>
      <c r="AO49" s="13">
        <v>10</v>
      </c>
      <c r="AP49" s="17"/>
      <c r="AQ49" s="18"/>
      <c r="AS49" s="18"/>
      <c r="AT49" s="118"/>
      <c r="AU49" s="109"/>
      <c r="AV49" s="120"/>
    </row>
    <row r="50" spans="1:48" ht="15.75">
      <c r="A50" s="13">
        <v>11</v>
      </c>
      <c r="B50" s="17"/>
      <c r="C50" s="18"/>
      <c r="D50" s="18"/>
      <c r="E50" s="18"/>
      <c r="F50" s="18"/>
      <c r="G50" s="109"/>
      <c r="H50" s="19"/>
      <c r="I50" s="13">
        <v>11</v>
      </c>
      <c r="J50" s="17"/>
      <c r="K50" s="18"/>
      <c r="L50" s="18"/>
      <c r="M50" s="18"/>
      <c r="N50" s="18"/>
      <c r="O50" s="109"/>
      <c r="P50" s="19"/>
      <c r="Q50" s="13">
        <v>11</v>
      </c>
      <c r="R50" s="17"/>
      <c r="S50" s="18"/>
      <c r="T50" s="18"/>
      <c r="U50" s="18"/>
      <c r="V50" s="18"/>
      <c r="W50" s="109"/>
      <c r="X50" s="19"/>
      <c r="Y50" s="13">
        <v>11</v>
      </c>
      <c r="Z50" s="17"/>
      <c r="AA50" s="18"/>
      <c r="AB50" s="18"/>
      <c r="AC50" s="18"/>
      <c r="AD50" s="18"/>
      <c r="AE50" s="109"/>
      <c r="AF50" s="19"/>
      <c r="AG50" s="13">
        <v>11</v>
      </c>
      <c r="AH50" s="17"/>
      <c r="AI50" s="18"/>
      <c r="AJ50" s="18"/>
      <c r="AK50" s="18"/>
      <c r="AL50" s="18"/>
      <c r="AM50" s="109"/>
      <c r="AN50" s="120"/>
      <c r="AO50" s="13">
        <v>11</v>
      </c>
      <c r="AP50" s="17"/>
      <c r="AQ50" s="18"/>
      <c r="AR50" s="18"/>
      <c r="AS50" s="18"/>
      <c r="AT50" s="18"/>
      <c r="AU50" s="109"/>
      <c r="AV50" s="120"/>
    </row>
    <row r="51" spans="1:48" ht="15.75">
      <c r="A51" s="13">
        <v>12</v>
      </c>
      <c r="B51" s="17"/>
      <c r="C51" s="118"/>
      <c r="D51" s="18"/>
      <c r="E51" s="18"/>
      <c r="F51" s="118"/>
      <c r="G51" s="109"/>
      <c r="H51" s="19"/>
      <c r="I51" s="13">
        <v>12</v>
      </c>
      <c r="J51" s="17"/>
      <c r="K51" s="118"/>
      <c r="L51" s="18"/>
      <c r="M51" s="18"/>
      <c r="N51" s="118"/>
      <c r="O51" s="109"/>
      <c r="P51" s="19"/>
      <c r="Q51" s="13">
        <v>12</v>
      </c>
      <c r="R51" s="17"/>
      <c r="S51" s="118"/>
      <c r="T51" s="18"/>
      <c r="U51" s="18"/>
      <c r="V51" s="118"/>
      <c r="W51" s="109"/>
      <c r="X51" s="19"/>
      <c r="Y51" s="13">
        <v>12</v>
      </c>
      <c r="Z51" s="17"/>
      <c r="AA51" s="118"/>
      <c r="AB51" s="18"/>
      <c r="AC51" s="18"/>
      <c r="AD51" s="118"/>
      <c r="AE51" s="109"/>
      <c r="AF51" s="19"/>
      <c r="AG51" s="13">
        <v>12</v>
      </c>
      <c r="AH51" s="17"/>
      <c r="AI51" s="118"/>
      <c r="AJ51" s="18"/>
      <c r="AK51" s="18"/>
      <c r="AL51" s="118"/>
      <c r="AM51" s="109"/>
      <c r="AN51" s="120"/>
      <c r="AO51" s="13">
        <v>12</v>
      </c>
      <c r="AP51" s="17"/>
      <c r="AQ51" s="118"/>
      <c r="AR51" s="18"/>
      <c r="AS51" s="18"/>
      <c r="AT51" s="118"/>
      <c r="AU51" s="109"/>
      <c r="AV51" s="120"/>
    </row>
    <row r="52" spans="1:48" ht="15.75">
      <c r="A52" s="13"/>
      <c r="B52" s="17"/>
      <c r="C52" s="18"/>
      <c r="D52" s="18"/>
      <c r="E52" s="18"/>
      <c r="F52" s="18"/>
      <c r="G52" s="109"/>
      <c r="H52" s="26" t="s">
        <v>337</v>
      </c>
      <c r="I52" s="13"/>
      <c r="J52" s="17"/>
      <c r="K52" s="18"/>
      <c r="L52" s="18"/>
      <c r="M52" s="18"/>
      <c r="N52" s="18"/>
      <c r="O52" s="109"/>
      <c r="P52" s="26" t="s">
        <v>337</v>
      </c>
      <c r="Q52" s="13"/>
      <c r="R52" s="17"/>
      <c r="S52" s="18"/>
      <c r="T52" s="18"/>
      <c r="U52" s="18"/>
      <c r="V52" s="18"/>
      <c r="W52" s="109"/>
      <c r="X52" s="26" t="s">
        <v>337</v>
      </c>
      <c r="Y52" s="13"/>
      <c r="Z52" s="17"/>
      <c r="AA52" s="18"/>
      <c r="AB52" s="18"/>
      <c r="AC52" s="18"/>
      <c r="AD52" s="18"/>
      <c r="AE52" s="109"/>
      <c r="AF52" s="26" t="s">
        <v>337</v>
      </c>
      <c r="AG52" s="13"/>
      <c r="AH52" s="17"/>
      <c r="AI52" s="18"/>
      <c r="AJ52" s="18"/>
      <c r="AK52" s="18"/>
      <c r="AL52" s="18"/>
      <c r="AM52" s="109"/>
      <c r="AN52" s="157" t="s">
        <v>337</v>
      </c>
      <c r="AO52" s="13"/>
      <c r="AP52" s="17"/>
      <c r="AQ52" s="18"/>
      <c r="AR52" s="18"/>
      <c r="AS52" s="18"/>
      <c r="AT52" s="18"/>
      <c r="AU52" s="109"/>
      <c r="AV52" s="157" t="s">
        <v>337</v>
      </c>
    </row>
    <row r="53" spans="1:48" ht="15.75">
      <c r="A53" s="13"/>
      <c r="B53" s="18"/>
      <c r="C53" s="18"/>
      <c r="D53" s="18"/>
      <c r="E53" s="18"/>
      <c r="F53" s="18"/>
      <c r="G53" s="109" t="s">
        <v>339</v>
      </c>
      <c r="H53" s="19">
        <f>SUM(H40:H52)</f>
        <v>4986</v>
      </c>
      <c r="I53" s="13"/>
      <c r="J53" s="18"/>
      <c r="K53" s="18"/>
      <c r="L53" s="18"/>
      <c r="M53" s="18"/>
      <c r="N53" s="18"/>
      <c r="O53" s="109" t="s">
        <v>339</v>
      </c>
      <c r="P53" s="19">
        <f>SUM(P40:P52)</f>
        <v>3665</v>
      </c>
      <c r="Q53" s="13"/>
      <c r="R53" s="18"/>
      <c r="S53" s="18"/>
      <c r="T53" s="18"/>
      <c r="U53" s="18"/>
      <c r="V53" s="18"/>
      <c r="W53" s="109" t="s">
        <v>339</v>
      </c>
      <c r="X53" s="19">
        <f>SUM(X40:X52)</f>
        <v>3575</v>
      </c>
      <c r="Y53" s="13"/>
      <c r="Z53" s="18"/>
      <c r="AA53" s="18"/>
      <c r="AB53" s="18"/>
      <c r="AC53" s="18"/>
      <c r="AD53" s="18"/>
      <c r="AE53" s="109" t="s">
        <v>339</v>
      </c>
      <c r="AF53" s="19">
        <f>SUM(AF40:AF52)</f>
        <v>1062</v>
      </c>
      <c r="AG53" s="13"/>
      <c r="AH53" s="18"/>
      <c r="AI53" s="18"/>
      <c r="AJ53" s="18"/>
      <c r="AK53" s="18"/>
      <c r="AL53" s="18"/>
      <c r="AM53" s="109" t="s">
        <v>339</v>
      </c>
      <c r="AN53" s="120">
        <f>SUM(AN40:AN52)</f>
        <v>4140</v>
      </c>
      <c r="AO53" s="13"/>
      <c r="AP53" s="18"/>
      <c r="AQ53" s="18"/>
      <c r="AR53" s="18"/>
      <c r="AS53" s="18"/>
      <c r="AT53" s="18"/>
      <c r="AU53" s="109" t="s">
        <v>339</v>
      </c>
      <c r="AV53" s="120">
        <f>SUM(AV40:AV52)</f>
        <v>2108</v>
      </c>
    </row>
    <row r="54" spans="1:48" ht="15.75">
      <c r="A54" s="22" t="s">
        <v>697</v>
      </c>
      <c r="B54" s="18"/>
      <c r="C54" s="18"/>
      <c r="D54" s="18"/>
      <c r="E54" s="18"/>
      <c r="F54" s="18"/>
      <c r="G54" s="109"/>
      <c r="H54" s="26" t="s">
        <v>337</v>
      </c>
      <c r="I54" s="22" t="s">
        <v>697</v>
      </c>
      <c r="J54" s="18"/>
      <c r="K54" s="18"/>
      <c r="L54" s="18"/>
      <c r="M54" s="18"/>
      <c r="N54" s="18"/>
      <c r="O54" s="109"/>
      <c r="P54" s="26" t="s">
        <v>337</v>
      </c>
      <c r="Q54" s="22" t="s">
        <v>697</v>
      </c>
      <c r="R54" s="18"/>
      <c r="S54" s="18"/>
      <c r="T54" s="18"/>
      <c r="U54" s="18"/>
      <c r="V54" s="18"/>
      <c r="W54" s="109"/>
      <c r="X54" s="26" t="s">
        <v>337</v>
      </c>
      <c r="Y54" s="22" t="s">
        <v>697</v>
      </c>
      <c r="Z54" s="18"/>
      <c r="AA54" s="18"/>
      <c r="AB54" s="18"/>
      <c r="AC54" s="18"/>
      <c r="AD54" s="18"/>
      <c r="AE54" s="109"/>
      <c r="AF54" s="26" t="s">
        <v>337</v>
      </c>
      <c r="AG54" s="22" t="s">
        <v>697</v>
      </c>
      <c r="AH54" s="18"/>
      <c r="AI54" s="18"/>
      <c r="AJ54" s="18"/>
      <c r="AK54" s="18"/>
      <c r="AL54" s="18"/>
      <c r="AM54" s="109"/>
      <c r="AN54" s="157" t="s">
        <v>337</v>
      </c>
      <c r="AO54" s="22" t="s">
        <v>697</v>
      </c>
      <c r="AP54" s="18"/>
      <c r="AQ54" s="18"/>
      <c r="AR54" s="18"/>
      <c r="AS54" s="18"/>
      <c r="AT54" s="18"/>
      <c r="AU54" s="109"/>
      <c r="AV54" s="157" t="s">
        <v>337</v>
      </c>
    </row>
    <row r="55" spans="1:48" ht="15.75">
      <c r="A55" s="13">
        <v>13</v>
      </c>
      <c r="B55" s="17" t="s">
        <v>1090</v>
      </c>
      <c r="C55" s="18" t="s">
        <v>1154</v>
      </c>
      <c r="D55" s="18"/>
      <c r="E55" s="18"/>
      <c r="F55" s="118" t="s">
        <v>1455</v>
      </c>
      <c r="G55" s="109" t="s">
        <v>1454</v>
      </c>
      <c r="H55" s="19">
        <v>444</v>
      </c>
      <c r="I55" s="13">
        <v>13</v>
      </c>
      <c r="J55" s="17" t="s">
        <v>1090</v>
      </c>
      <c r="K55" s="118" t="s">
        <v>1338</v>
      </c>
      <c r="L55" s="18"/>
      <c r="M55" s="18"/>
      <c r="N55" s="118" t="s">
        <v>1523</v>
      </c>
      <c r="O55" s="109" t="s">
        <v>1490</v>
      </c>
      <c r="P55" s="19">
        <v>414</v>
      </c>
      <c r="Q55" s="13">
        <v>13</v>
      </c>
      <c r="R55" s="17" t="s">
        <v>1090</v>
      </c>
      <c r="S55" s="18" t="s">
        <v>1496</v>
      </c>
      <c r="T55" s="118"/>
      <c r="U55" s="118"/>
      <c r="V55" s="118" t="s">
        <v>1515</v>
      </c>
      <c r="W55" s="119" t="s">
        <v>1520</v>
      </c>
      <c r="X55" s="136">
        <v>418</v>
      </c>
      <c r="Y55" s="13">
        <v>13</v>
      </c>
      <c r="Z55" s="17" t="s">
        <v>1094</v>
      </c>
      <c r="AA55" s="18" t="s">
        <v>1508</v>
      </c>
      <c r="AB55" s="118"/>
      <c r="AC55" s="118" t="s">
        <v>1637</v>
      </c>
      <c r="AD55" s="118"/>
      <c r="AE55" s="119" t="s">
        <v>1642</v>
      </c>
      <c r="AF55" s="136">
        <v>447</v>
      </c>
      <c r="AG55" s="13">
        <v>13</v>
      </c>
      <c r="AH55" s="96" t="s">
        <v>1094</v>
      </c>
      <c r="AI55" s="18" t="s">
        <v>1512</v>
      </c>
      <c r="AJ55" s="18"/>
      <c r="AK55" s="18" t="s">
        <v>1673</v>
      </c>
      <c r="AL55" s="18"/>
      <c r="AM55" s="109" t="s">
        <v>1675</v>
      </c>
      <c r="AN55" s="120">
        <v>426</v>
      </c>
      <c r="AO55" s="13">
        <v>13</v>
      </c>
      <c r="AP55" s="96" t="s">
        <v>69</v>
      </c>
      <c r="AQ55" s="18" t="s">
        <v>1669</v>
      </c>
      <c r="AR55" s="18"/>
      <c r="AS55" s="18" t="s">
        <v>1719</v>
      </c>
      <c r="AT55" s="18"/>
      <c r="AU55" s="109" t="s">
        <v>1725</v>
      </c>
      <c r="AV55" s="120">
        <v>362</v>
      </c>
    </row>
    <row r="56" spans="1:48" ht="15.75">
      <c r="A56" s="13">
        <v>14</v>
      </c>
      <c r="B56" s="17" t="s">
        <v>1151</v>
      </c>
      <c r="C56" s="18" t="s">
        <v>523</v>
      </c>
      <c r="D56" s="18"/>
      <c r="E56" s="18"/>
      <c r="F56" s="18" t="s">
        <v>1451</v>
      </c>
      <c r="G56" s="109" t="s">
        <v>1156</v>
      </c>
      <c r="H56" s="19">
        <v>427</v>
      </c>
      <c r="I56" s="13">
        <v>14</v>
      </c>
      <c r="J56" s="17" t="s">
        <v>1111</v>
      </c>
      <c r="K56" s="18" t="s">
        <v>1491</v>
      </c>
      <c r="L56" s="18"/>
      <c r="M56" s="18"/>
      <c r="N56" s="18" t="s">
        <v>1523</v>
      </c>
      <c r="O56" s="109" t="s">
        <v>1492</v>
      </c>
      <c r="P56" s="19">
        <v>374</v>
      </c>
      <c r="Q56" s="13">
        <v>14</v>
      </c>
      <c r="R56" s="17" t="s">
        <v>1111</v>
      </c>
      <c r="S56" s="18" t="s">
        <v>1508</v>
      </c>
      <c r="T56" s="18"/>
      <c r="U56" s="18"/>
      <c r="V56" s="18" t="s">
        <v>1509</v>
      </c>
      <c r="W56" s="109" t="s">
        <v>1514</v>
      </c>
      <c r="X56" s="19">
        <v>391</v>
      </c>
      <c r="Y56" s="13">
        <v>14</v>
      </c>
      <c r="Z56" s="96" t="s">
        <v>369</v>
      </c>
      <c r="AA56" s="18" t="s">
        <v>1483</v>
      </c>
      <c r="AC56" s="18" t="s">
        <v>1646</v>
      </c>
      <c r="AD56" s="18"/>
      <c r="AE56" s="115" t="s">
        <v>1652</v>
      </c>
      <c r="AF56" s="121">
        <v>370</v>
      </c>
      <c r="AG56" s="13">
        <v>14</v>
      </c>
      <c r="AH56" s="17" t="s">
        <v>157</v>
      </c>
      <c r="AI56" s="118" t="s">
        <v>1666</v>
      </c>
      <c r="AJ56" s="18"/>
      <c r="AK56" s="118" t="s">
        <v>1690</v>
      </c>
      <c r="AL56" s="118"/>
      <c r="AM56" s="109" t="s">
        <v>1694</v>
      </c>
      <c r="AN56" s="120">
        <v>327</v>
      </c>
      <c r="AO56" s="13">
        <v>14</v>
      </c>
      <c r="AP56" s="96" t="s">
        <v>1111</v>
      </c>
      <c r="AQ56" s="18" t="s">
        <v>1666</v>
      </c>
      <c r="AR56" s="18"/>
      <c r="AS56" s="18" t="s">
        <v>1727</v>
      </c>
      <c r="AT56" s="18"/>
      <c r="AU56" s="109" t="s">
        <v>1731</v>
      </c>
      <c r="AV56" s="120">
        <v>357</v>
      </c>
    </row>
    <row r="57" spans="1:48" ht="15.75">
      <c r="A57" s="13">
        <v>15</v>
      </c>
      <c r="B57" s="17" t="s">
        <v>1108</v>
      </c>
      <c r="C57" s="18" t="s">
        <v>1154</v>
      </c>
      <c r="D57" s="18"/>
      <c r="E57" s="18"/>
      <c r="F57" s="118" t="s">
        <v>1466</v>
      </c>
      <c r="G57" s="109" t="s">
        <v>1469</v>
      </c>
      <c r="H57" s="19">
        <v>379</v>
      </c>
      <c r="I57" s="13">
        <v>15</v>
      </c>
      <c r="J57" s="17" t="s">
        <v>69</v>
      </c>
      <c r="K57" s="18" t="s">
        <v>1146</v>
      </c>
      <c r="L57" s="18"/>
      <c r="M57" s="18"/>
      <c r="N57" s="18" t="s">
        <v>1524</v>
      </c>
      <c r="O57" s="109" t="s">
        <v>1493</v>
      </c>
      <c r="P57" s="19">
        <v>362</v>
      </c>
      <c r="Q57" s="13">
        <v>15</v>
      </c>
      <c r="R57" s="17" t="s">
        <v>1111</v>
      </c>
      <c r="S57" s="18" t="s">
        <v>1512</v>
      </c>
      <c r="V57" s="118" t="s">
        <v>1515</v>
      </c>
      <c r="W57" s="115" t="s">
        <v>1513</v>
      </c>
      <c r="X57" s="114">
        <v>354</v>
      </c>
      <c r="Y57" s="13">
        <v>15</v>
      </c>
      <c r="Z57" s="17" t="s">
        <v>1094</v>
      </c>
      <c r="AA57" s="118" t="s">
        <v>1516</v>
      </c>
      <c r="AB57" s="18"/>
      <c r="AC57" s="118" t="s">
        <v>1637</v>
      </c>
      <c r="AD57" s="118"/>
      <c r="AE57" s="109" t="s">
        <v>1641</v>
      </c>
      <c r="AF57" s="120">
        <v>257</v>
      </c>
      <c r="AG57" s="13">
        <v>15</v>
      </c>
      <c r="AH57" s="96" t="s">
        <v>369</v>
      </c>
      <c r="AI57" s="18" t="s">
        <v>1512</v>
      </c>
      <c r="AK57" s="118" t="s">
        <v>1690</v>
      </c>
      <c r="AL57" s="18"/>
      <c r="AM57" s="115" t="s">
        <v>1322</v>
      </c>
      <c r="AN57" s="114">
        <v>196</v>
      </c>
      <c r="AO57" s="13">
        <v>15</v>
      </c>
      <c r="AP57" s="96" t="s">
        <v>1111</v>
      </c>
      <c r="AQ57" s="18" t="s">
        <v>1669</v>
      </c>
      <c r="AR57" s="18"/>
      <c r="AS57" s="18" t="s">
        <v>1727</v>
      </c>
      <c r="AT57" s="18"/>
      <c r="AU57" s="109" t="s">
        <v>1730</v>
      </c>
      <c r="AV57" s="120">
        <v>340</v>
      </c>
    </row>
    <row r="58" spans="1:48" ht="15.75">
      <c r="A58" s="13">
        <v>16</v>
      </c>
      <c r="B58" s="17" t="s">
        <v>1108</v>
      </c>
      <c r="C58" s="18" t="s">
        <v>1311</v>
      </c>
      <c r="F58" s="118" t="s">
        <v>1466</v>
      </c>
      <c r="G58" s="115" t="s">
        <v>1470</v>
      </c>
      <c r="H58" s="121">
        <v>346</v>
      </c>
      <c r="I58" s="13">
        <v>16</v>
      </c>
      <c r="J58" s="17" t="s">
        <v>1111</v>
      </c>
      <c r="K58" s="18" t="s">
        <v>1496</v>
      </c>
      <c r="N58" s="118" t="s">
        <v>1523</v>
      </c>
      <c r="O58" s="115" t="s">
        <v>1497</v>
      </c>
      <c r="P58" s="121">
        <v>351</v>
      </c>
      <c r="Q58" s="13">
        <v>16</v>
      </c>
      <c r="R58" s="17" t="s">
        <v>1111</v>
      </c>
      <c r="S58" s="18" t="s">
        <v>1496</v>
      </c>
      <c r="T58" s="18"/>
      <c r="U58" s="18"/>
      <c r="V58" s="18" t="s">
        <v>1509</v>
      </c>
      <c r="W58" s="109" t="s">
        <v>1510</v>
      </c>
      <c r="X58" s="19">
        <v>352</v>
      </c>
      <c r="Y58" s="13">
        <v>16</v>
      </c>
      <c r="Z58" s="96" t="s">
        <v>369</v>
      </c>
      <c r="AA58" s="118" t="s">
        <v>1516</v>
      </c>
      <c r="AC58" s="18" t="s">
        <v>1646</v>
      </c>
      <c r="AD58" s="18"/>
      <c r="AE58" s="115" t="s">
        <v>1322</v>
      </c>
      <c r="AF58" s="121">
        <v>196</v>
      </c>
      <c r="AG58" s="13">
        <v>16</v>
      </c>
      <c r="AH58" s="96" t="s">
        <v>1111</v>
      </c>
      <c r="AI58" s="18" t="s">
        <v>1669</v>
      </c>
      <c r="AJ58" s="18"/>
      <c r="AK58" s="18" t="s">
        <v>1662</v>
      </c>
      <c r="AL58" s="18"/>
      <c r="AM58" s="109" t="s">
        <v>1670</v>
      </c>
      <c r="AN58" s="120">
        <v>179</v>
      </c>
      <c r="AO58" s="13">
        <v>16</v>
      </c>
      <c r="AP58" s="96" t="s">
        <v>1090</v>
      </c>
      <c r="AQ58" s="18" t="s">
        <v>1666</v>
      </c>
      <c r="AR58" s="18"/>
      <c r="AS58" s="18" t="s">
        <v>1713</v>
      </c>
      <c r="AT58" s="18"/>
      <c r="AU58" s="109" t="s">
        <v>1715</v>
      </c>
      <c r="AV58" s="120">
        <v>318</v>
      </c>
    </row>
    <row r="59" spans="1:48" ht="15.75">
      <c r="A59" s="13">
        <v>17</v>
      </c>
      <c r="B59" s="124" t="s">
        <v>1152</v>
      </c>
      <c r="C59" s="116" t="s">
        <v>523</v>
      </c>
      <c r="D59" s="116"/>
      <c r="E59" s="116"/>
      <c r="F59" s="116" t="s">
        <v>1451</v>
      </c>
      <c r="G59" s="125" t="s">
        <v>1456</v>
      </c>
      <c r="H59" s="126">
        <v>319</v>
      </c>
      <c r="I59" s="13">
        <v>17</v>
      </c>
      <c r="J59" s="17" t="s">
        <v>1111</v>
      </c>
      <c r="K59" s="18" t="s">
        <v>1508</v>
      </c>
      <c r="L59" s="116"/>
      <c r="M59" s="116"/>
      <c r="N59" s="118" t="s">
        <v>1523</v>
      </c>
      <c r="O59" s="115" t="s">
        <v>1495</v>
      </c>
      <c r="P59" s="121">
        <v>351</v>
      </c>
      <c r="Q59" s="13">
        <v>17</v>
      </c>
      <c r="R59" s="17" t="s">
        <v>69</v>
      </c>
      <c r="S59" s="18" t="s">
        <v>1512</v>
      </c>
      <c r="T59" s="18"/>
      <c r="U59" s="18"/>
      <c r="V59" s="118" t="s">
        <v>1515</v>
      </c>
      <c r="W59" s="109" t="s">
        <v>1150</v>
      </c>
      <c r="X59" s="19">
        <v>303</v>
      </c>
      <c r="Y59" s="13">
        <v>17</v>
      </c>
      <c r="Z59" s="96" t="s">
        <v>369</v>
      </c>
      <c r="AA59" s="118" t="s">
        <v>1516</v>
      </c>
      <c r="AC59" s="18" t="s">
        <v>1646</v>
      </c>
      <c r="AD59" s="18"/>
      <c r="AE59" s="115" t="s">
        <v>1160</v>
      </c>
      <c r="AF59" s="121">
        <v>186</v>
      </c>
      <c r="AG59" s="13">
        <v>17</v>
      </c>
      <c r="AH59" s="17" t="s">
        <v>157</v>
      </c>
      <c r="AI59" s="118" t="s">
        <v>1692</v>
      </c>
      <c r="AJ59" s="18"/>
      <c r="AK59" s="118" t="s">
        <v>1690</v>
      </c>
      <c r="AL59" s="18"/>
      <c r="AM59" s="115" t="s">
        <v>1695</v>
      </c>
      <c r="AN59" s="114">
        <v>166</v>
      </c>
      <c r="AO59" s="13">
        <v>17</v>
      </c>
      <c r="AP59" s="96" t="s">
        <v>69</v>
      </c>
      <c r="AQ59" s="18" t="s">
        <v>1666</v>
      </c>
      <c r="AR59" s="18"/>
      <c r="AS59" s="18" t="s">
        <v>1719</v>
      </c>
      <c r="AT59" s="18"/>
      <c r="AU59" s="109" t="s">
        <v>1724</v>
      </c>
      <c r="AV59" s="120">
        <v>303</v>
      </c>
    </row>
    <row r="60" spans="1:48" ht="15.75">
      <c r="A60" s="13">
        <v>18</v>
      </c>
      <c r="B60" s="17" t="s">
        <v>69</v>
      </c>
      <c r="C60" s="18" t="s">
        <v>1146</v>
      </c>
      <c r="D60" s="18"/>
      <c r="E60" s="18"/>
      <c r="F60" s="18" t="s">
        <v>1457</v>
      </c>
      <c r="G60" s="109" t="s">
        <v>1150</v>
      </c>
      <c r="H60" s="121">
        <v>303</v>
      </c>
      <c r="I60" s="13">
        <v>18</v>
      </c>
      <c r="J60" s="17" t="s">
        <v>1111</v>
      </c>
      <c r="K60" s="18" t="s">
        <v>1498</v>
      </c>
      <c r="L60" s="18"/>
      <c r="M60" s="18"/>
      <c r="N60" s="118" t="s">
        <v>1523</v>
      </c>
      <c r="O60" s="109" t="s">
        <v>1499</v>
      </c>
      <c r="P60" s="121">
        <v>302</v>
      </c>
      <c r="Q60" s="13">
        <v>18</v>
      </c>
      <c r="R60" s="17" t="s">
        <v>1111</v>
      </c>
      <c r="S60" s="18" t="s">
        <v>1518</v>
      </c>
      <c r="T60" s="18"/>
      <c r="U60" s="18"/>
      <c r="V60" s="118" t="s">
        <v>1515</v>
      </c>
      <c r="W60" s="109" t="s">
        <v>1519</v>
      </c>
      <c r="X60" s="121">
        <v>282</v>
      </c>
      <c r="Y60" s="13">
        <v>18</v>
      </c>
      <c r="Z60" s="96" t="s">
        <v>280</v>
      </c>
      <c r="AA60" s="18" t="s">
        <v>1508</v>
      </c>
      <c r="AC60" s="18" t="s">
        <v>1646</v>
      </c>
      <c r="AD60" s="18"/>
      <c r="AE60" s="115" t="s">
        <v>1659</v>
      </c>
      <c r="AF60" s="19">
        <v>80</v>
      </c>
      <c r="AG60" s="13">
        <v>18</v>
      </c>
      <c r="AH60" s="96" t="s">
        <v>369</v>
      </c>
      <c r="AI60" s="18" t="s">
        <v>1692</v>
      </c>
      <c r="AK60" s="118" t="s">
        <v>1690</v>
      </c>
      <c r="AL60" s="18"/>
      <c r="AM60" s="109" t="s">
        <v>1699</v>
      </c>
      <c r="AN60" s="120">
        <v>122</v>
      </c>
      <c r="AO60" s="13">
        <v>18</v>
      </c>
      <c r="AP60" s="96" t="s">
        <v>1090</v>
      </c>
      <c r="AQ60" s="18" t="s">
        <v>1669</v>
      </c>
      <c r="AR60" s="18"/>
      <c r="AS60" s="18" t="s">
        <v>1713</v>
      </c>
      <c r="AT60" s="18"/>
      <c r="AU60" s="109" t="s">
        <v>1716</v>
      </c>
      <c r="AV60" s="120">
        <v>285</v>
      </c>
    </row>
    <row r="61" spans="1:48" ht="15.75">
      <c r="A61" s="13">
        <v>19</v>
      </c>
      <c r="B61" s="17" t="s">
        <v>237</v>
      </c>
      <c r="C61" s="18" t="s">
        <v>1154</v>
      </c>
      <c r="D61" s="18"/>
      <c r="E61" s="18"/>
      <c r="F61" s="118" t="s">
        <v>1466</v>
      </c>
      <c r="G61" s="109" t="s">
        <v>1467</v>
      </c>
      <c r="H61" s="19">
        <v>294</v>
      </c>
      <c r="I61" s="13">
        <v>19</v>
      </c>
      <c r="J61" s="17" t="s">
        <v>1111</v>
      </c>
      <c r="K61" s="18" t="s">
        <v>1525</v>
      </c>
      <c r="L61" s="18"/>
      <c r="M61" s="18"/>
      <c r="N61" s="118" t="s">
        <v>1523</v>
      </c>
      <c r="O61" s="109" t="s">
        <v>1500</v>
      </c>
      <c r="P61" s="19">
        <v>290</v>
      </c>
      <c r="Q61" s="13">
        <v>19</v>
      </c>
      <c r="R61" s="17" t="s">
        <v>1111</v>
      </c>
      <c r="S61" s="118" t="s">
        <v>1516</v>
      </c>
      <c r="T61" s="118"/>
      <c r="U61" s="118"/>
      <c r="V61" s="118" t="s">
        <v>1515</v>
      </c>
      <c r="W61" s="119" t="s">
        <v>1517</v>
      </c>
      <c r="X61" s="136">
        <v>276</v>
      </c>
      <c r="Y61" s="13">
        <v>19</v>
      </c>
      <c r="Z61" s="96" t="s">
        <v>280</v>
      </c>
      <c r="AA61" s="18" t="s">
        <v>1496</v>
      </c>
      <c r="AC61" s="18" t="s">
        <v>1646</v>
      </c>
      <c r="AD61" s="18"/>
      <c r="AE61" s="115" t="s">
        <v>1660</v>
      </c>
      <c r="AF61" s="121">
        <v>35</v>
      </c>
      <c r="AG61" s="13">
        <v>19</v>
      </c>
      <c r="AH61" s="17" t="s">
        <v>157</v>
      </c>
      <c r="AI61" s="118" t="s">
        <v>1693</v>
      </c>
      <c r="AJ61" s="18"/>
      <c r="AK61" s="118" t="s">
        <v>1690</v>
      </c>
      <c r="AL61" s="18"/>
      <c r="AM61" s="115" t="s">
        <v>1696</v>
      </c>
      <c r="AN61" s="114">
        <v>113</v>
      </c>
      <c r="AO61" s="13">
        <v>19</v>
      </c>
      <c r="AP61" s="96" t="s">
        <v>1111</v>
      </c>
      <c r="AQ61" s="18" t="s">
        <v>1693</v>
      </c>
      <c r="AR61" s="18"/>
      <c r="AS61" s="18" t="s">
        <v>1727</v>
      </c>
      <c r="AT61" s="18"/>
      <c r="AU61" s="115" t="s">
        <v>1729</v>
      </c>
      <c r="AV61" s="114">
        <v>280</v>
      </c>
    </row>
    <row r="62" spans="1:48" ht="15.75">
      <c r="A62" s="13">
        <v>20</v>
      </c>
      <c r="B62" s="93"/>
      <c r="C62" s="18"/>
      <c r="D62" s="18"/>
      <c r="E62" s="18"/>
      <c r="F62" s="18"/>
      <c r="G62" s="109"/>
      <c r="H62" s="19"/>
      <c r="I62" s="13">
        <v>20</v>
      </c>
      <c r="J62" s="93" t="s">
        <v>1111</v>
      </c>
      <c r="K62" s="18" t="s">
        <v>1516</v>
      </c>
      <c r="L62" s="18"/>
      <c r="M62" s="18"/>
      <c r="N62" s="18" t="s">
        <v>1523</v>
      </c>
      <c r="O62" s="109" t="s">
        <v>1526</v>
      </c>
      <c r="P62" s="19">
        <v>218</v>
      </c>
      <c r="Q62" s="13">
        <v>20</v>
      </c>
      <c r="R62" s="17" t="s">
        <v>69</v>
      </c>
      <c r="S62" s="18" t="s">
        <v>1508</v>
      </c>
      <c r="T62" s="18"/>
      <c r="U62" s="18"/>
      <c r="V62" s="18" t="s">
        <v>1509</v>
      </c>
      <c r="W62" s="109" t="s">
        <v>1156</v>
      </c>
      <c r="X62" s="120">
        <v>173</v>
      </c>
      <c r="Y62" s="13">
        <v>20</v>
      </c>
      <c r="Z62" s="17"/>
      <c r="AA62" s="18"/>
      <c r="AB62" s="18"/>
      <c r="AC62" s="18"/>
      <c r="AD62" s="18"/>
      <c r="AE62" s="109"/>
      <c r="AF62" s="120"/>
      <c r="AG62" s="13">
        <v>20</v>
      </c>
      <c r="AH62" s="96" t="s">
        <v>157</v>
      </c>
      <c r="AI62" s="18" t="s">
        <v>1697</v>
      </c>
      <c r="AK62" s="118" t="s">
        <v>1690</v>
      </c>
      <c r="AL62" s="18"/>
      <c r="AM62" s="115" t="s">
        <v>1698</v>
      </c>
      <c r="AN62" s="120">
        <v>61</v>
      </c>
      <c r="AO62" s="13">
        <v>20</v>
      </c>
      <c r="AP62" s="96" t="s">
        <v>1087</v>
      </c>
      <c r="AQ62" s="18" t="s">
        <v>1732</v>
      </c>
      <c r="AR62" s="18"/>
      <c r="AS62" s="18" t="s">
        <v>1727</v>
      </c>
      <c r="AT62" s="118"/>
      <c r="AU62" s="109" t="s">
        <v>1735</v>
      </c>
      <c r="AV62" s="120">
        <v>243</v>
      </c>
    </row>
    <row r="63" spans="1:48" ht="15.75">
      <c r="A63" s="13"/>
      <c r="B63" s="17"/>
      <c r="C63" s="18"/>
      <c r="D63" s="18"/>
      <c r="E63" s="18"/>
      <c r="F63" s="18"/>
      <c r="G63" s="109"/>
      <c r="H63" s="26" t="s">
        <v>337</v>
      </c>
      <c r="I63" s="13"/>
      <c r="J63" s="17"/>
      <c r="K63" s="18"/>
      <c r="L63" s="18"/>
      <c r="M63" s="18"/>
      <c r="N63" s="18"/>
      <c r="O63" s="109"/>
      <c r="P63" s="26" t="s">
        <v>337</v>
      </c>
      <c r="Q63" s="13"/>
      <c r="R63" s="17"/>
      <c r="S63" s="18"/>
      <c r="T63" s="18"/>
      <c r="U63" s="18"/>
      <c r="V63" s="18"/>
      <c r="W63" s="109"/>
      <c r="X63" s="26" t="s">
        <v>337</v>
      </c>
      <c r="Y63" s="13"/>
      <c r="Z63" s="17"/>
      <c r="AA63" s="18"/>
      <c r="AB63" s="18"/>
      <c r="AC63" s="18"/>
      <c r="AD63" s="18"/>
      <c r="AE63" s="109"/>
      <c r="AF63" s="26" t="s">
        <v>337</v>
      </c>
      <c r="AG63" s="13"/>
      <c r="AH63" s="17"/>
      <c r="AI63" s="18"/>
      <c r="AJ63" s="18"/>
      <c r="AK63" s="18"/>
      <c r="AL63" s="18"/>
      <c r="AM63" s="109"/>
      <c r="AN63" s="157" t="s">
        <v>337</v>
      </c>
      <c r="AO63" s="13"/>
      <c r="AP63" s="17"/>
      <c r="AQ63" s="18"/>
      <c r="AR63" s="18"/>
      <c r="AS63" s="18"/>
      <c r="AT63" s="18"/>
      <c r="AU63" s="109"/>
      <c r="AV63" s="157" t="s">
        <v>337</v>
      </c>
    </row>
    <row r="64" spans="1:48" ht="15.75">
      <c r="A64" s="13"/>
      <c r="B64" s="18"/>
      <c r="C64" s="18"/>
      <c r="D64" s="18"/>
      <c r="E64" s="18"/>
      <c r="F64" s="18"/>
      <c r="G64" s="109" t="s">
        <v>339</v>
      </c>
      <c r="H64" s="19">
        <f>SUM(H55:H63)</f>
        <v>2512</v>
      </c>
      <c r="I64" s="13"/>
      <c r="J64" s="18"/>
      <c r="K64" s="18"/>
      <c r="L64" s="18"/>
      <c r="M64" s="18"/>
      <c r="N64" s="18"/>
      <c r="O64" s="109" t="s">
        <v>339</v>
      </c>
      <c r="P64" s="19">
        <f>SUM(P55:P63)</f>
        <v>2662</v>
      </c>
      <c r="Q64" s="13"/>
      <c r="R64" s="18"/>
      <c r="S64" s="18"/>
      <c r="T64" s="18"/>
      <c r="U64" s="18"/>
      <c r="V64" s="18"/>
      <c r="W64" s="109" t="s">
        <v>339</v>
      </c>
      <c r="X64" s="19">
        <f>SUM(X55:X63)</f>
        <v>2549</v>
      </c>
      <c r="Y64" s="13"/>
      <c r="Z64" s="18"/>
      <c r="AA64" s="18"/>
      <c r="AB64" s="18"/>
      <c r="AC64" s="18"/>
      <c r="AD64" s="18"/>
      <c r="AE64" s="109" t="s">
        <v>339</v>
      </c>
      <c r="AF64" s="19">
        <f>SUM(AF55:AF63)</f>
        <v>1571</v>
      </c>
      <c r="AG64" s="13"/>
      <c r="AH64" s="18"/>
      <c r="AI64" s="18"/>
      <c r="AJ64" s="18"/>
      <c r="AK64" s="18"/>
      <c r="AL64" s="18"/>
      <c r="AM64" s="109" t="s">
        <v>339</v>
      </c>
      <c r="AN64" s="120">
        <f>SUM(AN55:AN63)</f>
        <v>1590</v>
      </c>
      <c r="AO64" s="13"/>
      <c r="AP64" s="18"/>
      <c r="AQ64" s="18"/>
      <c r="AR64" s="18"/>
      <c r="AS64" s="18"/>
      <c r="AT64" s="18"/>
      <c r="AU64" s="109" t="s">
        <v>339</v>
      </c>
      <c r="AV64" s="120">
        <f>SUM(AV55:AV63)</f>
        <v>2488</v>
      </c>
    </row>
    <row r="65" spans="1:48" ht="15.75">
      <c r="A65" s="13"/>
      <c r="B65" s="18"/>
      <c r="C65" s="18"/>
      <c r="D65" s="18"/>
      <c r="E65" s="18"/>
      <c r="F65" s="18"/>
      <c r="G65" s="109"/>
      <c r="H65" s="26" t="s">
        <v>337</v>
      </c>
      <c r="I65" s="13"/>
      <c r="J65" s="18"/>
      <c r="K65" s="18"/>
      <c r="L65" s="18"/>
      <c r="M65" s="18"/>
      <c r="N65" s="18"/>
      <c r="O65" s="109"/>
      <c r="P65" s="26" t="s">
        <v>337</v>
      </c>
      <c r="Q65" s="13"/>
      <c r="R65" s="18"/>
      <c r="S65" s="18"/>
      <c r="T65" s="18"/>
      <c r="U65" s="18"/>
      <c r="V65" s="18"/>
      <c r="W65" s="109"/>
      <c r="X65" s="26" t="s">
        <v>337</v>
      </c>
      <c r="Y65" s="13"/>
      <c r="Z65" s="18"/>
      <c r="AA65" s="18"/>
      <c r="AB65" s="18"/>
      <c r="AC65" s="18"/>
      <c r="AD65" s="18"/>
      <c r="AE65" s="109"/>
      <c r="AF65" s="26" t="s">
        <v>337</v>
      </c>
      <c r="AG65" s="13"/>
      <c r="AH65" s="18"/>
      <c r="AI65" s="18"/>
      <c r="AJ65" s="18"/>
      <c r="AK65" s="18"/>
      <c r="AL65" s="18"/>
      <c r="AM65" s="109"/>
      <c r="AN65" s="157" t="s">
        <v>337</v>
      </c>
      <c r="AO65" s="13"/>
      <c r="AP65" s="18"/>
      <c r="AQ65" s="18"/>
      <c r="AR65" s="18"/>
      <c r="AS65" s="18"/>
      <c r="AT65" s="18"/>
      <c r="AU65" s="109"/>
      <c r="AV65" s="157" t="s">
        <v>337</v>
      </c>
    </row>
    <row r="66" spans="1:48" ht="15.75">
      <c r="A66" s="13"/>
      <c r="B66" s="18"/>
      <c r="C66" s="18" t="s">
        <v>803</v>
      </c>
      <c r="D66" s="18"/>
      <c r="E66" s="18"/>
      <c r="F66" s="18"/>
      <c r="G66" s="109"/>
      <c r="H66" s="19">
        <f>SUM(H53+H64)</f>
        <v>7498</v>
      </c>
      <c r="I66" s="13"/>
      <c r="J66" s="18"/>
      <c r="K66" s="18" t="s">
        <v>803</v>
      </c>
      <c r="L66" s="18"/>
      <c r="M66" s="18"/>
      <c r="N66" s="18"/>
      <c r="O66" s="109"/>
      <c r="P66" s="19">
        <f>SUM(P53+P64)</f>
        <v>6327</v>
      </c>
      <c r="Q66" s="13"/>
      <c r="R66" s="18"/>
      <c r="S66" s="18" t="s">
        <v>803</v>
      </c>
      <c r="T66" s="18"/>
      <c r="U66" s="18"/>
      <c r="V66" s="18"/>
      <c r="W66" s="109"/>
      <c r="X66" s="19">
        <f>SUM(X53+X64)</f>
        <v>6124</v>
      </c>
      <c r="Y66" s="13"/>
      <c r="Z66" s="18"/>
      <c r="AA66" s="18" t="s">
        <v>803</v>
      </c>
      <c r="AB66" s="18"/>
      <c r="AC66" s="18"/>
      <c r="AD66" s="18"/>
      <c r="AE66" s="109"/>
      <c r="AF66" s="19">
        <f>SUM(AF53+AF64)</f>
        <v>2633</v>
      </c>
      <c r="AG66" s="13"/>
      <c r="AH66" s="18"/>
      <c r="AI66" s="18" t="s">
        <v>803</v>
      </c>
      <c r="AJ66" s="18"/>
      <c r="AK66" s="18"/>
      <c r="AL66" s="18"/>
      <c r="AM66" s="109"/>
      <c r="AN66" s="120">
        <f>SUM(AN53+AN64)</f>
        <v>5730</v>
      </c>
      <c r="AO66" s="13"/>
      <c r="AP66" s="18"/>
      <c r="AQ66" s="18" t="s">
        <v>803</v>
      </c>
      <c r="AR66" s="18"/>
      <c r="AS66" s="18"/>
      <c r="AT66" s="18"/>
      <c r="AU66" s="109"/>
      <c r="AV66" s="120">
        <f>SUM(AV53+AV64)</f>
        <v>4596</v>
      </c>
    </row>
    <row r="67" spans="1:48" ht="15.75">
      <c r="A67" s="13"/>
      <c r="B67" s="18"/>
      <c r="C67" s="18" t="s">
        <v>512</v>
      </c>
      <c r="D67" s="18" t="s">
        <v>513</v>
      </c>
      <c r="E67" s="18">
        <f>(SUM(H$134:H$141)+SUM(H$149:H$156))/(COUNTA(H$134:H$141)+COUNTA(H$149:H$156))</f>
        <v>469.8125</v>
      </c>
      <c r="F67" s="18" t="s">
        <v>514</v>
      </c>
      <c r="G67" s="109"/>
      <c r="H67" s="26" t="s">
        <v>515</v>
      </c>
      <c r="I67" s="13"/>
      <c r="J67" s="18"/>
      <c r="K67" s="18" t="s">
        <v>512</v>
      </c>
      <c r="L67" s="18" t="s">
        <v>513</v>
      </c>
      <c r="M67" s="18">
        <f>(SUM(P$134:P$141)+SUM(P$149:P$156))/(COUNTA(P$134:P$141)+COUNTA(P$149:P$156))</f>
        <v>402.1875</v>
      </c>
      <c r="N67" s="18" t="s">
        <v>514</v>
      </c>
      <c r="O67" s="109"/>
      <c r="P67" s="26" t="s">
        <v>515</v>
      </c>
      <c r="Q67" s="13"/>
      <c r="R67" s="18"/>
      <c r="S67" s="18" t="s">
        <v>512</v>
      </c>
      <c r="T67" s="18" t="s">
        <v>513</v>
      </c>
      <c r="U67" s="18">
        <f>(SUM(X$134:X$141)+SUM(X$149:X$156))/(COUNTA(X$134:X$141)+COUNTA(X$149:X$156))</f>
        <v>351.6666666666667</v>
      </c>
      <c r="V67" s="18" t="s">
        <v>514</v>
      </c>
      <c r="W67" s="109"/>
      <c r="X67" s="26" t="s">
        <v>515</v>
      </c>
      <c r="Y67" s="13"/>
      <c r="Z67" s="18"/>
      <c r="AA67" s="18" t="s">
        <v>512</v>
      </c>
      <c r="AB67" s="18" t="s">
        <v>513</v>
      </c>
      <c r="AC67" s="18">
        <f>(SUM(AF$134:AF$141)+SUM(AF$149:AF$156))/(COUNTA(AF$134:AF$141)+COUNTA(AF$149:AF$156))</f>
        <v>376.0769230769231</v>
      </c>
      <c r="AD67" s="18" t="s">
        <v>514</v>
      </c>
      <c r="AE67" s="109"/>
      <c r="AF67" s="26" t="s">
        <v>515</v>
      </c>
      <c r="AG67" s="13"/>
      <c r="AH67" s="18"/>
      <c r="AI67" s="18" t="s">
        <v>512</v>
      </c>
      <c r="AJ67" s="18" t="s">
        <v>513</v>
      </c>
      <c r="AK67" s="18">
        <f>(SUM(AN$134:AN$141)+SUM(AN$149:AN$156))/(COUNTA(AN$134:AN$141)+COUNTA(AN$149:AN$156))</f>
        <v>365</v>
      </c>
      <c r="AL67" s="18" t="s">
        <v>514</v>
      </c>
      <c r="AM67" s="109"/>
      <c r="AN67" s="157" t="s">
        <v>515</v>
      </c>
      <c r="AO67" s="13"/>
      <c r="AP67" s="18"/>
      <c r="AQ67" s="18" t="s">
        <v>512</v>
      </c>
      <c r="AR67" s="18" t="s">
        <v>513</v>
      </c>
      <c r="AS67" s="18">
        <f>(SUM(AV$134:AV$141)+SUM(AV$149:AV$156))/(COUNTA(AV$134:AV$141)+COUNTA(AV$149:AV$156))</f>
        <v>654.2</v>
      </c>
      <c r="AT67" s="18" t="s">
        <v>514</v>
      </c>
      <c r="AU67" s="109"/>
      <c r="AV67" s="157" t="s">
        <v>515</v>
      </c>
    </row>
    <row r="68" spans="1:48" ht="15.75">
      <c r="A68" s="13"/>
      <c r="B68" s="18"/>
      <c r="C68" s="18"/>
      <c r="D68" s="18"/>
      <c r="E68" s="18"/>
      <c r="F68" s="18"/>
      <c r="G68" s="109"/>
      <c r="H68" s="19"/>
      <c r="I68" s="13"/>
      <c r="J68" s="18"/>
      <c r="K68" s="18"/>
      <c r="L68" s="18"/>
      <c r="M68" s="18"/>
      <c r="N68" s="18"/>
      <c r="O68" s="109"/>
      <c r="P68" s="19"/>
      <c r="Q68" s="13"/>
      <c r="R68" s="18"/>
      <c r="S68" s="18"/>
      <c r="T68" s="18"/>
      <c r="U68" s="18"/>
      <c r="V68" s="18"/>
      <c r="W68" s="109"/>
      <c r="X68" s="19"/>
      <c r="Y68" s="13"/>
      <c r="Z68" s="18"/>
      <c r="AA68" s="18"/>
      <c r="AB68" s="18"/>
      <c r="AC68" s="18"/>
      <c r="AD68" s="18"/>
      <c r="AE68" s="109"/>
      <c r="AF68" s="19"/>
      <c r="AG68" s="13"/>
      <c r="AH68" s="18"/>
      <c r="AI68" s="18"/>
      <c r="AJ68" s="18"/>
      <c r="AK68" s="18"/>
      <c r="AL68" s="18"/>
      <c r="AM68" s="109"/>
      <c r="AN68" s="120"/>
      <c r="AO68" s="13"/>
      <c r="AP68" s="18"/>
      <c r="AQ68" s="18"/>
      <c r="AR68" s="18"/>
      <c r="AS68" s="18"/>
      <c r="AT68" s="18"/>
      <c r="AU68" s="109"/>
      <c r="AV68" s="120"/>
    </row>
    <row r="69" spans="1:48" ht="15.75">
      <c r="A69" s="13"/>
      <c r="B69" s="18" t="s">
        <v>804</v>
      </c>
      <c r="C69" s="18"/>
      <c r="D69" s="18"/>
      <c r="E69" s="18"/>
      <c r="F69" s="18"/>
      <c r="G69" s="109"/>
      <c r="H69" s="19">
        <f>SUM(H35+H66)</f>
        <v>9203</v>
      </c>
      <c r="I69" s="13"/>
      <c r="J69" s="18" t="s">
        <v>804</v>
      </c>
      <c r="K69" s="18"/>
      <c r="L69" s="18"/>
      <c r="M69" s="18"/>
      <c r="N69" s="18"/>
      <c r="O69" s="109"/>
      <c r="P69" s="19">
        <f>SUM(P35+P66)</f>
        <v>10463</v>
      </c>
      <c r="Q69" s="13"/>
      <c r="R69" s="18" t="s">
        <v>804</v>
      </c>
      <c r="S69" s="18"/>
      <c r="T69" s="18"/>
      <c r="U69" s="18"/>
      <c r="V69" s="18"/>
      <c r="W69" s="109"/>
      <c r="X69" s="19">
        <f>SUM(X35+X66)</f>
        <v>7289</v>
      </c>
      <c r="Y69" s="13"/>
      <c r="Z69" s="18" t="s">
        <v>804</v>
      </c>
      <c r="AA69" s="18"/>
      <c r="AB69" s="18"/>
      <c r="AC69" s="18"/>
      <c r="AD69" s="18"/>
      <c r="AE69" s="109"/>
      <c r="AF69" s="19">
        <f>SUM(AF35+AF66)</f>
        <v>5107</v>
      </c>
      <c r="AG69" s="13"/>
      <c r="AH69" s="18" t="s">
        <v>804</v>
      </c>
      <c r="AI69" s="18"/>
      <c r="AJ69" s="18"/>
      <c r="AK69" s="18"/>
      <c r="AL69" s="18"/>
      <c r="AM69" s="109"/>
      <c r="AN69" s="120">
        <f>SUM(AN35+AN66)</f>
        <v>9704</v>
      </c>
      <c r="AO69" s="13"/>
      <c r="AP69" s="18" t="s">
        <v>804</v>
      </c>
      <c r="AQ69" s="18"/>
      <c r="AR69" s="18"/>
      <c r="AS69" s="18"/>
      <c r="AT69" s="18"/>
      <c r="AU69" s="109"/>
      <c r="AV69" s="120">
        <f>SUM(AV35+AV66)</f>
        <v>5339</v>
      </c>
    </row>
    <row r="70" spans="1:48" ht="15.75">
      <c r="A70" s="31"/>
      <c r="B70" s="32"/>
      <c r="C70" s="32" t="s">
        <v>512</v>
      </c>
      <c r="D70" s="32" t="s">
        <v>513</v>
      </c>
      <c r="E70" s="32">
        <f>H69/(COUNTA(H9:H20)+COUNTA(H24:H31)+COUNTA(H40:H47)+COUNTA(H55:H62))</f>
        <v>438.23809523809524</v>
      </c>
      <c r="F70" s="32" t="s">
        <v>514</v>
      </c>
      <c r="G70" s="112"/>
      <c r="H70" s="33"/>
      <c r="I70" s="31"/>
      <c r="J70" s="32"/>
      <c r="K70" s="32" t="s">
        <v>512</v>
      </c>
      <c r="L70" s="32" t="s">
        <v>513</v>
      </c>
      <c r="M70" s="32">
        <f>P69/(COUNTA(P9:P20)+COUNTA(P24:P31)+COUNTA(P40:P47)+COUNTA(P55:P62))</f>
        <v>360.7931034482759</v>
      </c>
      <c r="N70" s="32" t="s">
        <v>514</v>
      </c>
      <c r="O70" s="112"/>
      <c r="P70" s="33"/>
      <c r="Q70" s="31"/>
      <c r="R70" s="32"/>
      <c r="S70" s="32" t="s">
        <v>512</v>
      </c>
      <c r="T70" s="32" t="s">
        <v>513</v>
      </c>
      <c r="U70" s="32">
        <f>X69/(COUNTA(X9:X20)+COUNTA(X24:X31)+COUNTA(X40:X47)+COUNTA(X55:X62))</f>
        <v>404.94444444444446</v>
      </c>
      <c r="V70" s="32" t="s">
        <v>514</v>
      </c>
      <c r="W70" s="112"/>
      <c r="X70" s="33"/>
      <c r="Y70" s="31"/>
      <c r="Z70" s="32"/>
      <c r="AA70" s="32" t="s">
        <v>512</v>
      </c>
      <c r="AB70" s="32" t="s">
        <v>513</v>
      </c>
      <c r="AC70" s="32">
        <f>AF69/(COUNTA(AF9:AF20)+COUNTA(AF24:AF31)+COUNTA(AF40:AF47)+COUNTA(AF55:AF62))</f>
        <v>255.35</v>
      </c>
      <c r="AD70" s="32" t="s">
        <v>514</v>
      </c>
      <c r="AE70" s="112"/>
      <c r="AF70" s="33"/>
      <c r="AG70" s="31"/>
      <c r="AH70" s="32"/>
      <c r="AI70" s="32" t="s">
        <v>512</v>
      </c>
      <c r="AJ70" s="32" t="s">
        <v>513</v>
      </c>
      <c r="AK70" s="163">
        <f>AN69/(COUNTA(AN9:AN20)+COUNTA(AN24:AN31)+COUNTA(AN40:AN47)+COUNTA(AN55:AN62))</f>
        <v>334.62068965517244</v>
      </c>
      <c r="AL70" s="32" t="s">
        <v>514</v>
      </c>
      <c r="AM70" s="112"/>
      <c r="AN70" s="32"/>
      <c r="AO70" s="31"/>
      <c r="AP70" s="32"/>
      <c r="AQ70" s="32" t="s">
        <v>512</v>
      </c>
      <c r="AR70" s="32" t="s">
        <v>513</v>
      </c>
      <c r="AS70" s="163">
        <f>AV69/(COUNTA(AV9:AV20)+COUNTA(AV24:AV31)+COUNTA(AV40:AV47)+COUNTA(AV55:AV62))</f>
        <v>296.6111111111111</v>
      </c>
      <c r="AT70" s="32" t="s">
        <v>514</v>
      </c>
      <c r="AU70" s="112"/>
      <c r="AV70" s="32"/>
    </row>
    <row r="71" spans="1:48" ht="15">
      <c r="A71" s="14" t="s">
        <v>1460</v>
      </c>
      <c r="B71" s="5"/>
      <c r="C71" s="5"/>
      <c r="D71" s="5"/>
      <c r="E71" s="5"/>
      <c r="F71" s="5"/>
      <c r="G71" s="122">
        <f>H69/H163*100</f>
        <v>79.59007178067975</v>
      </c>
      <c r="H71" s="5"/>
      <c r="I71" s="14" t="s">
        <v>1481</v>
      </c>
      <c r="J71" s="5"/>
      <c r="K71" s="5"/>
      <c r="L71" s="5"/>
      <c r="M71" s="5"/>
      <c r="N71" s="5"/>
      <c r="O71" s="122">
        <f>P69/H69*100</f>
        <v>113.69118765619905</v>
      </c>
      <c r="P71" s="5"/>
      <c r="Q71" s="14" t="s">
        <v>1480</v>
      </c>
      <c r="R71" s="5"/>
      <c r="S71" s="5"/>
      <c r="T71" s="5"/>
      <c r="U71" s="5"/>
      <c r="V71" s="5"/>
      <c r="W71" s="122">
        <f>X69/P69*100</f>
        <v>69.6645321609481</v>
      </c>
      <c r="X71" s="5"/>
      <c r="Y71" s="14" t="s">
        <v>1711</v>
      </c>
      <c r="Z71" s="5"/>
      <c r="AA71" s="5"/>
      <c r="AB71" s="5"/>
      <c r="AC71" s="5"/>
      <c r="AD71" s="5"/>
      <c r="AE71" s="122">
        <f>AF69/X69*100</f>
        <v>70.0644807243792</v>
      </c>
      <c r="AF71" s="5"/>
      <c r="AG71" s="14" t="s">
        <v>1709</v>
      </c>
      <c r="AH71" s="5"/>
      <c r="AI71" s="5"/>
      <c r="AJ71" s="5"/>
      <c r="AK71" s="5"/>
      <c r="AL71" s="5"/>
      <c r="AM71" s="162">
        <f>AN69/AF69*100</f>
        <v>190.01370667710984</v>
      </c>
      <c r="AN71" s="5"/>
      <c r="AO71" s="14" t="s">
        <v>1710</v>
      </c>
      <c r="AP71" s="5"/>
      <c r="AQ71" s="5"/>
      <c r="AR71" s="5"/>
      <c r="AS71" s="5"/>
      <c r="AT71" s="5"/>
      <c r="AU71" s="162">
        <f>AV69/AN69*100</f>
        <v>55.01854905193735</v>
      </c>
      <c r="AV71" s="5"/>
    </row>
    <row r="72" spans="34:47" ht="15.75" thickBot="1">
      <c r="AH72" s="134"/>
      <c r="AI72" s="135"/>
      <c r="AN72" s="158"/>
      <c r="AO72" s="159"/>
      <c r="AP72" s="132"/>
      <c r="AQ72" s="160"/>
      <c r="AR72" s="161"/>
      <c r="AS72" s="159"/>
      <c r="AT72" s="160"/>
      <c r="AU72" s="135"/>
    </row>
    <row r="73" spans="2:47" ht="15">
      <c r="B73" t="s">
        <v>1522</v>
      </c>
      <c r="AH73" s="127"/>
      <c r="AI73" s="127"/>
      <c r="AN73" s="127"/>
      <c r="AO73" s="127"/>
      <c r="AP73" s="127"/>
      <c r="AQ73" s="127"/>
      <c r="AR73" s="127"/>
      <c r="AS73" s="127"/>
      <c r="AT73" s="127"/>
      <c r="AU73" s="127"/>
    </row>
    <row r="74" spans="10:47" ht="15.75" thickBot="1">
      <c r="J74" s="137" t="s">
        <v>1111</v>
      </c>
      <c r="K74" s="138" t="s">
        <v>1527</v>
      </c>
      <c r="N74" s="139" t="s">
        <v>1528</v>
      </c>
      <c r="O74" s="140" t="s">
        <v>1530</v>
      </c>
      <c r="P74" s="141">
        <v>211</v>
      </c>
      <c r="AH74" s="127"/>
      <c r="AI74" s="127"/>
      <c r="AN74" s="128"/>
      <c r="AO74" s="130"/>
      <c r="AP74" s="164" t="s">
        <v>1721</v>
      </c>
      <c r="AQ74" s="133"/>
      <c r="AR74" s="129"/>
      <c r="AS74" s="127"/>
      <c r="AT74" s="127"/>
      <c r="AU74" s="127"/>
    </row>
    <row r="75" spans="10:48" ht="15.75">
      <c r="J75" s="137" t="s">
        <v>1111</v>
      </c>
      <c r="K75" s="138" t="s">
        <v>1501</v>
      </c>
      <c r="N75" s="138" t="s">
        <v>1528</v>
      </c>
      <c r="O75" s="140" t="s">
        <v>1531</v>
      </c>
      <c r="P75" s="142">
        <v>206</v>
      </c>
      <c r="AH75" s="127"/>
      <c r="AI75" s="127"/>
      <c r="AN75" s="127"/>
      <c r="AO75" s="127"/>
      <c r="AP75" s="96" t="s">
        <v>1111</v>
      </c>
      <c r="AQ75" s="18" t="s">
        <v>1706</v>
      </c>
      <c r="AR75" s="18"/>
      <c r="AS75" s="18" t="s">
        <v>1704</v>
      </c>
      <c r="AT75" s="18"/>
      <c r="AU75" s="115" t="s">
        <v>1708</v>
      </c>
      <c r="AV75" s="114">
        <v>58</v>
      </c>
    </row>
    <row r="76" spans="10:48" ht="15.75">
      <c r="J76" s="137" t="s">
        <v>1111</v>
      </c>
      <c r="K76" s="138" t="s">
        <v>1512</v>
      </c>
      <c r="N76" s="138" t="s">
        <v>1528</v>
      </c>
      <c r="O76" s="140" t="s">
        <v>1532</v>
      </c>
      <c r="P76" s="142">
        <v>179</v>
      </c>
      <c r="AH76" s="127"/>
      <c r="AI76" s="127"/>
      <c r="AN76" s="128"/>
      <c r="AO76" s="131"/>
      <c r="AP76" s="96" t="s">
        <v>69</v>
      </c>
      <c r="AQ76" s="18" t="s">
        <v>1722</v>
      </c>
      <c r="AR76" s="18"/>
      <c r="AS76" s="18" t="s">
        <v>1719</v>
      </c>
      <c r="AT76" s="18"/>
      <c r="AU76" s="115" t="s">
        <v>1723</v>
      </c>
      <c r="AV76" s="114">
        <v>173</v>
      </c>
    </row>
    <row r="77" spans="10:48" ht="15.75">
      <c r="J77" s="137" t="s">
        <v>1122</v>
      </c>
      <c r="K77" s="138" t="s">
        <v>1501</v>
      </c>
      <c r="N77" s="139" t="s">
        <v>1529</v>
      </c>
      <c r="O77" s="140" t="s">
        <v>1156</v>
      </c>
      <c r="P77" s="141">
        <v>173</v>
      </c>
      <c r="AH77" s="127"/>
      <c r="AI77" s="127"/>
      <c r="AN77" s="127"/>
      <c r="AO77" s="127"/>
      <c r="AP77" s="96" t="s">
        <v>1111</v>
      </c>
      <c r="AQ77" s="18" t="s">
        <v>1705</v>
      </c>
      <c r="AR77" s="18"/>
      <c r="AS77" s="18" t="s">
        <v>1704</v>
      </c>
      <c r="AT77" s="118"/>
      <c r="AU77" s="109" t="s">
        <v>1707</v>
      </c>
      <c r="AV77" s="120">
        <v>230</v>
      </c>
    </row>
    <row r="78" spans="34:48" ht="15.75">
      <c r="AH78" s="127"/>
      <c r="AI78" s="127"/>
      <c r="AN78" s="128"/>
      <c r="AO78" s="131"/>
      <c r="AP78" s="96" t="s">
        <v>69</v>
      </c>
      <c r="AQ78" s="18" t="s">
        <v>1732</v>
      </c>
      <c r="AR78" s="18"/>
      <c r="AS78" s="18" t="s">
        <v>1727</v>
      </c>
      <c r="AT78" s="118"/>
      <c r="AU78" s="109" t="s">
        <v>1733</v>
      </c>
      <c r="AV78" s="120">
        <v>240</v>
      </c>
    </row>
    <row r="79" spans="10:47" ht="15.75">
      <c r="J79" s="144" t="s">
        <v>1111</v>
      </c>
      <c r="K79" s="18" t="s">
        <v>1461</v>
      </c>
      <c r="L79" s="18"/>
      <c r="M79" s="18"/>
      <c r="N79" s="143" t="s">
        <v>1528</v>
      </c>
      <c r="O79" s="109" t="s">
        <v>1538</v>
      </c>
      <c r="P79" s="19">
        <v>505</v>
      </c>
      <c r="AH79" s="127"/>
      <c r="AI79" s="127"/>
      <c r="AM79" s="127"/>
      <c r="AN79" s="127"/>
      <c r="AO79" s="127"/>
      <c r="AP79" s="127"/>
      <c r="AQ79" s="127"/>
      <c r="AR79" s="127"/>
      <c r="AS79" s="127"/>
      <c r="AT79" s="127"/>
      <c r="AU79" s="127"/>
    </row>
    <row r="94" ht="15.75" thickBot="1"/>
    <row r="95" spans="1:251" ht="24.75" customHeight="1" thickBot="1" thickTop="1">
      <c r="A95" s="1" t="s">
        <v>1383</v>
      </c>
      <c r="B95" s="2"/>
      <c r="C95" s="2"/>
      <c r="D95" s="2"/>
      <c r="E95" s="2"/>
      <c r="F95" s="2"/>
      <c r="G95" s="106"/>
      <c r="H95" s="3"/>
      <c r="I95" s="1" t="s">
        <v>1319</v>
      </c>
      <c r="J95" s="2"/>
      <c r="K95" s="2"/>
      <c r="L95" s="2"/>
      <c r="M95" s="2"/>
      <c r="N95" s="2"/>
      <c r="O95" s="106"/>
      <c r="P95" s="3"/>
      <c r="Q95" s="1" t="s">
        <v>1230</v>
      </c>
      <c r="R95" s="2"/>
      <c r="S95" s="2"/>
      <c r="T95" s="2"/>
      <c r="U95" s="2"/>
      <c r="V95" s="2"/>
      <c r="W95" s="2"/>
      <c r="X95" s="3"/>
      <c r="Y95" s="1" t="s">
        <v>1231</v>
      </c>
      <c r="Z95" s="2"/>
      <c r="AA95" s="2"/>
      <c r="AB95" s="2"/>
      <c r="AC95" s="2"/>
      <c r="AD95" s="2"/>
      <c r="AE95" s="2"/>
      <c r="AF95" s="3"/>
      <c r="AG95" s="1" t="s">
        <v>1121</v>
      </c>
      <c r="AH95" s="2"/>
      <c r="AI95" s="2"/>
      <c r="AJ95" s="2"/>
      <c r="AK95" s="2"/>
      <c r="AL95" s="2"/>
      <c r="AM95" s="2"/>
      <c r="AN95" s="3"/>
      <c r="AO95" s="1" t="s">
        <v>1120</v>
      </c>
      <c r="AP95" s="2"/>
      <c r="AQ95" s="2"/>
      <c r="AR95" s="2"/>
      <c r="AS95" s="2"/>
      <c r="AT95" s="2"/>
      <c r="AU95" s="2"/>
      <c r="AV95" s="3"/>
      <c r="AW95" s="1" t="s">
        <v>1119</v>
      </c>
      <c r="AX95" s="2"/>
      <c r="AY95" s="2"/>
      <c r="AZ95" s="2"/>
      <c r="BA95" s="2"/>
      <c r="BB95" s="2"/>
      <c r="BC95" s="2"/>
      <c r="BD95" s="3"/>
      <c r="BE95" s="1" t="s">
        <v>1118</v>
      </c>
      <c r="BF95" s="2"/>
      <c r="BG95" s="2"/>
      <c r="BH95" s="2"/>
      <c r="BI95" s="2"/>
      <c r="BJ95" s="2"/>
      <c r="BK95" s="2"/>
      <c r="BL95" s="3"/>
      <c r="BM95" s="1" t="s">
        <v>1117</v>
      </c>
      <c r="BN95" s="2"/>
      <c r="BO95" s="2"/>
      <c r="BP95" s="2"/>
      <c r="BQ95" s="2"/>
      <c r="BR95" s="2"/>
      <c r="BS95" s="147"/>
      <c r="BT95" s="3"/>
      <c r="BU95" s="1" t="s">
        <v>1116</v>
      </c>
      <c r="BV95" s="2"/>
      <c r="BW95" s="2"/>
      <c r="BX95" s="2"/>
      <c r="BY95" s="2"/>
      <c r="BZ95" s="2"/>
      <c r="CA95" s="2"/>
      <c r="CB95" s="3"/>
      <c r="CC95" s="1" t="s">
        <v>1105</v>
      </c>
      <c r="CD95" s="2"/>
      <c r="CE95" s="2"/>
      <c r="CF95" s="2"/>
      <c r="CG95" s="2"/>
      <c r="CH95" s="2"/>
      <c r="CI95" s="2"/>
      <c r="CJ95" s="3"/>
      <c r="CK95" s="1" t="s">
        <v>0</v>
      </c>
      <c r="CL95" s="2"/>
      <c r="CM95" s="2"/>
      <c r="CN95" s="2"/>
      <c r="CO95" s="2"/>
      <c r="CP95" s="2"/>
      <c r="CQ95" s="2"/>
      <c r="CR95" s="3"/>
      <c r="CS95" s="1" t="s">
        <v>1</v>
      </c>
      <c r="CT95" s="2"/>
      <c r="CU95" s="2"/>
      <c r="CV95" s="2"/>
      <c r="CW95" s="2"/>
      <c r="CX95" s="2"/>
      <c r="CY95" s="2"/>
      <c r="CZ95" s="3"/>
      <c r="DA95" s="1" t="s">
        <v>2</v>
      </c>
      <c r="DB95" s="2"/>
      <c r="DC95" s="2"/>
      <c r="DD95" s="2"/>
      <c r="DE95" s="2"/>
      <c r="DF95" s="2"/>
      <c r="DG95" s="2"/>
      <c r="DH95" s="3"/>
      <c r="DI95" s="4" t="s">
        <v>3</v>
      </c>
      <c r="DJ95" s="2"/>
      <c r="DK95" s="2"/>
      <c r="DL95" s="2"/>
      <c r="DM95" s="2"/>
      <c r="DN95" s="2"/>
      <c r="DO95" s="2"/>
      <c r="DP95" s="3"/>
      <c r="DQ95" s="5"/>
      <c r="DR95" s="6" t="s">
        <v>4</v>
      </c>
      <c r="DS95" s="7" t="s">
        <v>5</v>
      </c>
      <c r="DT95" s="2"/>
      <c r="DU95" s="2"/>
      <c r="DV95" s="2"/>
      <c r="DW95" s="2"/>
      <c r="DX95" s="2"/>
      <c r="DY95" s="2"/>
      <c r="DZ95" s="3"/>
      <c r="EA95" s="5"/>
      <c r="EB95" s="8"/>
      <c r="EC95" s="5"/>
      <c r="ED95" s="5"/>
      <c r="EE95" s="5"/>
      <c r="EF95" s="5"/>
      <c r="EG95" s="5"/>
      <c r="EH95" s="9"/>
      <c r="EI95" s="5"/>
      <c r="EJ95" s="8"/>
      <c r="EK95" s="5"/>
      <c r="EL95" s="5"/>
      <c r="EM95" s="5"/>
      <c r="EN95" s="5"/>
      <c r="EO95" s="5"/>
      <c r="EP95" s="9"/>
      <c r="EQ95" s="5"/>
      <c r="ER95" s="8"/>
      <c r="ES95" s="5"/>
      <c r="ET95" s="5"/>
      <c r="EU95" s="5"/>
      <c r="EV95" s="5"/>
      <c r="EW95" s="5"/>
      <c r="EX95" s="9"/>
      <c r="EY95" s="5"/>
      <c r="EZ95" s="8"/>
      <c r="FA95" s="5"/>
      <c r="FB95" s="5"/>
      <c r="FC95" s="5"/>
      <c r="FD95" s="5"/>
      <c r="FE95" s="5"/>
      <c r="FF95" s="9"/>
      <c r="FG95" s="10"/>
      <c r="FH95" s="8"/>
      <c r="FI95" s="5"/>
      <c r="FJ95" s="5"/>
      <c r="FK95" s="5"/>
      <c r="FL95" s="5"/>
      <c r="FM95" s="5"/>
      <c r="FN95" s="9"/>
      <c r="FO95" s="5"/>
      <c r="FP95" s="8"/>
      <c r="FQ95" s="5"/>
      <c r="FR95" s="5"/>
      <c r="FS95" s="5"/>
      <c r="FT95" s="5"/>
      <c r="FU95" s="5"/>
      <c r="FV95" s="9"/>
      <c r="FW95" s="10"/>
      <c r="FX95" s="8"/>
      <c r="FY95" s="5"/>
      <c r="FZ95" s="5"/>
      <c r="GA95" s="5"/>
      <c r="GB95" s="5"/>
      <c r="GC95" s="5"/>
      <c r="GD95" s="9"/>
      <c r="GE95" s="5"/>
      <c r="GF95" s="8"/>
      <c r="GG95" s="5"/>
      <c r="GH95" s="5"/>
      <c r="GI95" s="5"/>
      <c r="GJ95" s="5"/>
      <c r="GK95" s="5"/>
      <c r="GL95" s="9"/>
      <c r="GM95" s="5"/>
      <c r="GN95" s="8"/>
      <c r="GO95" s="5"/>
      <c r="GP95" s="5"/>
      <c r="GQ95" s="5"/>
      <c r="GR95" s="5"/>
      <c r="GS95" s="5"/>
      <c r="GT95" s="9"/>
      <c r="GU95" s="10"/>
      <c r="GV95" s="8"/>
      <c r="GW95" s="5"/>
      <c r="GX95" s="5"/>
      <c r="GY95" s="5"/>
      <c r="GZ95" s="5"/>
      <c r="HA95" s="5"/>
      <c r="HB95" s="9"/>
      <c r="HC95" s="5"/>
      <c r="HD95" s="8"/>
      <c r="HE95" s="5"/>
      <c r="HF95" s="5"/>
      <c r="HG95" s="5"/>
      <c r="HH95" s="5"/>
      <c r="HI95" s="5"/>
      <c r="HJ95" s="9"/>
      <c r="HK95" s="5"/>
      <c r="HL95" s="8"/>
      <c r="HM95" s="5"/>
      <c r="HN95" s="5"/>
      <c r="HO95" s="5"/>
      <c r="HP95" s="5"/>
      <c r="HQ95" s="5"/>
      <c r="HR95" s="9"/>
      <c r="HS95" s="5"/>
      <c r="HT95" s="8"/>
      <c r="HU95" s="5"/>
      <c r="HV95" s="5"/>
      <c r="HW95" s="5"/>
      <c r="HX95" s="5"/>
      <c r="HY95" s="5"/>
      <c r="HZ95" s="9"/>
      <c r="IA95" s="5"/>
      <c r="IB95" s="8"/>
      <c r="IC95" s="5"/>
      <c r="ID95" s="5"/>
      <c r="IE95" s="5"/>
      <c r="IF95" s="5"/>
      <c r="IG95" s="5"/>
      <c r="IH95" s="9"/>
      <c r="II95" s="5"/>
      <c r="IJ95" s="8"/>
      <c r="IK95" s="5"/>
      <c r="IL95" s="5"/>
      <c r="IM95" s="5"/>
      <c r="IN95" s="5"/>
      <c r="IO95" s="5"/>
      <c r="IP95" s="9"/>
      <c r="IQ95" s="5"/>
    </row>
    <row r="96" spans="1:251" ht="18" customHeight="1" thickTop="1">
      <c r="A96" s="10" t="s">
        <v>6</v>
      </c>
      <c r="B96" s="11">
        <f ca="1">TODAY()</f>
        <v>42603</v>
      </c>
      <c r="C96" s="5"/>
      <c r="D96" s="5"/>
      <c r="E96" s="5"/>
      <c r="F96" s="5"/>
      <c r="G96" s="107"/>
      <c r="H96" s="9"/>
      <c r="I96" s="10" t="s">
        <v>6</v>
      </c>
      <c r="J96" s="11">
        <v>40178</v>
      </c>
      <c r="K96" s="5"/>
      <c r="L96" s="5"/>
      <c r="M96" s="5"/>
      <c r="N96" s="5"/>
      <c r="O96" s="107"/>
      <c r="P96" s="9"/>
      <c r="Q96" s="10" t="s">
        <v>6</v>
      </c>
      <c r="R96" s="11">
        <v>39813</v>
      </c>
      <c r="S96" s="5"/>
      <c r="T96" s="5"/>
      <c r="U96" s="5"/>
      <c r="V96" s="5"/>
      <c r="W96" s="5"/>
      <c r="X96" s="9"/>
      <c r="Y96" s="10" t="s">
        <v>6</v>
      </c>
      <c r="Z96" s="11">
        <f ca="1">TODAY()</f>
        <v>42603</v>
      </c>
      <c r="AA96" s="5"/>
      <c r="AB96" s="5"/>
      <c r="AC96" s="5"/>
      <c r="AD96" s="5"/>
      <c r="AE96" s="5"/>
      <c r="AF96" s="9"/>
      <c r="AG96" s="10" t="s">
        <v>6</v>
      </c>
      <c r="AH96" s="11">
        <f ca="1">TODAY()</f>
        <v>42603</v>
      </c>
      <c r="AI96" s="5"/>
      <c r="AJ96" s="5"/>
      <c r="AK96" s="5"/>
      <c r="AL96" s="5"/>
      <c r="AM96" s="5"/>
      <c r="AN96" s="9"/>
      <c r="AO96" s="10" t="s">
        <v>6</v>
      </c>
      <c r="AP96" s="11">
        <f ca="1">TODAY()</f>
        <v>42603</v>
      </c>
      <c r="AQ96" s="5"/>
      <c r="AR96" s="5"/>
      <c r="AS96" s="5"/>
      <c r="AT96" s="5"/>
      <c r="AU96" s="5"/>
      <c r="AV96" s="9"/>
      <c r="AW96" s="10" t="s">
        <v>6</v>
      </c>
      <c r="AX96" s="11">
        <f ca="1">TODAY()</f>
        <v>42603</v>
      </c>
      <c r="AY96" s="5"/>
      <c r="AZ96" s="5"/>
      <c r="BA96" s="5"/>
      <c r="BB96" s="5"/>
      <c r="BC96" s="5"/>
      <c r="BD96" s="9"/>
      <c r="BE96" s="10" t="s">
        <v>6</v>
      </c>
      <c r="BF96" s="11">
        <f ca="1">TODAY()</f>
        <v>42603</v>
      </c>
      <c r="BG96" s="5"/>
      <c r="BH96" s="5"/>
      <c r="BI96" s="5"/>
      <c r="BJ96" s="5"/>
      <c r="BK96" s="5"/>
      <c r="BL96" s="9"/>
      <c r="BM96" s="10" t="s">
        <v>6</v>
      </c>
      <c r="BN96" s="11">
        <f ca="1">TODAY()</f>
        <v>42603</v>
      </c>
      <c r="BO96" s="5"/>
      <c r="BP96" s="5"/>
      <c r="BQ96" s="5"/>
      <c r="BR96" s="5"/>
      <c r="BS96" s="148"/>
      <c r="BT96" s="9"/>
      <c r="BU96" s="10" t="s">
        <v>6</v>
      </c>
      <c r="BV96" s="11">
        <f ca="1">TODAY()</f>
        <v>42603</v>
      </c>
      <c r="BW96" s="5"/>
      <c r="BX96" s="5"/>
      <c r="BY96" s="5"/>
      <c r="BZ96" s="5"/>
      <c r="CA96" s="5"/>
      <c r="CB96" s="9"/>
      <c r="CC96" s="10" t="s">
        <v>6</v>
      </c>
      <c r="CD96" s="11">
        <f ca="1">TODAY()</f>
        <v>42603</v>
      </c>
      <c r="CE96" s="5"/>
      <c r="CF96" s="5"/>
      <c r="CG96" s="5"/>
      <c r="CH96" s="5"/>
      <c r="CI96" s="5"/>
      <c r="CJ96" s="9"/>
      <c r="CK96" s="10" t="s">
        <v>6</v>
      </c>
      <c r="CL96" s="11">
        <f ca="1">TODAY()</f>
        <v>42603</v>
      </c>
      <c r="CM96" s="5"/>
      <c r="CN96" s="5"/>
      <c r="CO96" s="5"/>
      <c r="CP96" s="5"/>
      <c r="CQ96" s="5"/>
      <c r="CR96" s="9"/>
      <c r="CS96" s="10" t="s">
        <v>6</v>
      </c>
      <c r="CT96" s="11">
        <f ca="1">TODAY()</f>
        <v>42603</v>
      </c>
      <c r="CU96" s="5"/>
      <c r="CV96" s="5"/>
      <c r="CW96" s="5"/>
      <c r="CX96" s="5"/>
      <c r="CY96" s="5"/>
      <c r="CZ96" s="9"/>
      <c r="DA96" s="10" t="s">
        <v>6</v>
      </c>
      <c r="DB96" s="11">
        <v>35703</v>
      </c>
      <c r="DC96" s="5"/>
      <c r="DD96" s="5"/>
      <c r="DE96" s="5"/>
      <c r="DF96" s="5"/>
      <c r="DG96" s="5"/>
      <c r="DH96" s="9"/>
      <c r="DI96" s="10" t="s">
        <v>6</v>
      </c>
      <c r="DJ96" s="11">
        <v>34607</v>
      </c>
      <c r="DK96" s="5"/>
      <c r="DL96" s="5"/>
      <c r="DM96" s="5"/>
      <c r="DN96" s="5"/>
      <c r="DO96" s="5"/>
      <c r="DP96" s="9"/>
      <c r="DQ96" s="5"/>
      <c r="DR96" s="12"/>
      <c r="DS96" s="10"/>
      <c r="DT96" s="5"/>
      <c r="DU96" s="5" t="s">
        <v>7</v>
      </c>
      <c r="DV96" s="5"/>
      <c r="DW96" s="5"/>
      <c r="DX96" s="5"/>
      <c r="DY96" s="5"/>
      <c r="DZ96" s="9"/>
      <c r="EA96" s="5"/>
      <c r="EB96" s="5"/>
      <c r="EC96" s="5"/>
      <c r="ED96" s="5"/>
      <c r="EE96" s="5"/>
      <c r="EF96" s="5"/>
      <c r="EG96" s="5"/>
      <c r="EH96" s="9"/>
      <c r="EI96" s="5"/>
      <c r="EJ96" s="5"/>
      <c r="EK96" s="5"/>
      <c r="EL96" s="5"/>
      <c r="EM96" s="5"/>
      <c r="EN96" s="5"/>
      <c r="EO96" s="5"/>
      <c r="EP96" s="9"/>
      <c r="EQ96" s="5"/>
      <c r="ER96" s="5"/>
      <c r="ES96" s="5"/>
      <c r="ET96" s="5"/>
      <c r="EU96" s="5"/>
      <c r="EV96" s="5"/>
      <c r="EW96" s="5"/>
      <c r="EX96" s="9"/>
      <c r="EY96" s="5"/>
      <c r="EZ96" s="5"/>
      <c r="FA96" s="5"/>
      <c r="FB96" s="5"/>
      <c r="FC96" s="5"/>
      <c r="FD96" s="5"/>
      <c r="FE96" s="5"/>
      <c r="FF96" s="9"/>
      <c r="FG96" s="10"/>
      <c r="FH96" s="5"/>
      <c r="FI96" s="5"/>
      <c r="FJ96" s="5"/>
      <c r="FK96" s="5"/>
      <c r="FL96" s="5"/>
      <c r="FM96" s="5"/>
      <c r="FN96" s="5"/>
      <c r="FO96" s="10"/>
      <c r="FP96" s="5"/>
      <c r="FQ96" s="5"/>
      <c r="FR96" s="5"/>
      <c r="FS96" s="5"/>
      <c r="FT96" s="5"/>
      <c r="FU96" s="5"/>
      <c r="FV96" s="9"/>
      <c r="FW96" s="10"/>
      <c r="FX96" s="5"/>
      <c r="FY96" s="5"/>
      <c r="FZ96" s="5"/>
      <c r="GA96" s="5"/>
      <c r="GB96" s="5"/>
      <c r="GC96" s="5"/>
      <c r="GD96" s="5"/>
      <c r="GE96" s="10"/>
      <c r="GF96" s="5"/>
      <c r="GG96" s="5"/>
      <c r="GH96" s="5"/>
      <c r="GI96" s="5"/>
      <c r="GJ96" s="5"/>
      <c r="GK96" s="5"/>
      <c r="GL96" s="9"/>
      <c r="GM96" s="10"/>
      <c r="GN96" s="5" t="s">
        <v>8</v>
      </c>
      <c r="GO96" s="5"/>
      <c r="GP96" s="5"/>
      <c r="GQ96" s="5"/>
      <c r="GR96" s="5"/>
      <c r="GS96" s="5"/>
      <c r="GT96" s="9"/>
      <c r="GU96" s="10"/>
      <c r="GV96" s="5"/>
      <c r="GW96" s="5"/>
      <c r="GX96" s="5"/>
      <c r="GY96" s="5"/>
      <c r="GZ96" s="5"/>
      <c r="HA96" s="5"/>
      <c r="HB96" s="5"/>
      <c r="HC96" s="10"/>
      <c r="HD96" s="5"/>
      <c r="HE96" s="5"/>
      <c r="HF96" s="5"/>
      <c r="HG96" s="5"/>
      <c r="HH96" s="5"/>
      <c r="HI96" s="5"/>
      <c r="HJ96" s="9"/>
      <c r="HK96" s="10"/>
      <c r="HL96" s="5"/>
      <c r="HM96" s="5"/>
      <c r="HN96" s="5"/>
      <c r="HO96" s="5"/>
      <c r="HP96" s="5"/>
      <c r="HQ96" s="5"/>
      <c r="HR96" s="9"/>
      <c r="HS96" s="10"/>
      <c r="HT96" s="5"/>
      <c r="HU96" s="5"/>
      <c r="HV96" s="5"/>
      <c r="HW96" s="5"/>
      <c r="HX96" s="5"/>
      <c r="HY96" s="5"/>
      <c r="HZ96" s="9"/>
      <c r="IA96" s="10"/>
      <c r="IB96" s="5"/>
      <c r="IC96" s="5"/>
      <c r="ID96" s="5"/>
      <c r="IE96" s="5"/>
      <c r="IF96" s="5"/>
      <c r="IG96" s="5"/>
      <c r="IH96" s="9"/>
      <c r="II96" s="10"/>
      <c r="IJ96" s="5"/>
      <c r="IK96" s="5"/>
      <c r="IL96" s="5"/>
      <c r="IM96" s="5"/>
      <c r="IN96" s="5"/>
      <c r="IO96" s="5"/>
      <c r="IP96" s="9"/>
      <c r="IQ96" s="5"/>
    </row>
    <row r="97" spans="1:251" ht="18" customHeight="1">
      <c r="A97" s="13"/>
      <c r="B97" s="5" t="s">
        <v>1354</v>
      </c>
      <c r="C97" s="5"/>
      <c r="D97" s="14"/>
      <c r="E97" s="14"/>
      <c r="F97" s="14"/>
      <c r="G97" s="108"/>
      <c r="H97" s="15"/>
      <c r="I97" s="13"/>
      <c r="J97" s="5" t="s">
        <v>1354</v>
      </c>
      <c r="K97" s="5"/>
      <c r="L97" s="14"/>
      <c r="M97" s="14"/>
      <c r="N97" s="14"/>
      <c r="O97" s="108"/>
      <c r="P97" s="15"/>
      <c r="Q97" s="13"/>
      <c r="R97" s="5"/>
      <c r="S97" s="5"/>
      <c r="T97" s="14"/>
      <c r="U97" s="14"/>
      <c r="V97" s="14"/>
      <c r="W97" s="14"/>
      <c r="X97" s="15"/>
      <c r="Y97" s="13"/>
      <c r="Z97" s="5"/>
      <c r="AA97" s="5"/>
      <c r="AB97" s="14"/>
      <c r="AC97" s="14"/>
      <c r="AD97" s="14"/>
      <c r="AE97" s="14"/>
      <c r="AF97" s="15"/>
      <c r="AG97" s="13"/>
      <c r="AH97" s="5"/>
      <c r="AI97" s="5"/>
      <c r="AJ97" s="14"/>
      <c r="AK97" s="14"/>
      <c r="AL97" s="14"/>
      <c r="AM97" s="14"/>
      <c r="AN97" s="15"/>
      <c r="AO97" s="13"/>
      <c r="AP97" s="5"/>
      <c r="AQ97" s="5"/>
      <c r="AR97" s="14"/>
      <c r="AS97" s="14"/>
      <c r="AT97" s="14"/>
      <c r="AU97" s="14"/>
      <c r="AV97" s="15"/>
      <c r="AW97" s="13"/>
      <c r="AX97" s="5"/>
      <c r="AY97" s="5"/>
      <c r="AZ97" s="14"/>
      <c r="BA97" s="14"/>
      <c r="BB97" s="14"/>
      <c r="BC97" s="14"/>
      <c r="BD97" s="15"/>
      <c r="BE97" s="13"/>
      <c r="BF97" s="5"/>
      <c r="BG97" s="5"/>
      <c r="BH97" s="14"/>
      <c r="BI97" s="14"/>
      <c r="BJ97" s="14"/>
      <c r="BK97" s="14"/>
      <c r="BL97" s="15"/>
      <c r="BM97" s="13"/>
      <c r="BN97" s="5"/>
      <c r="BO97" s="5"/>
      <c r="BP97" s="14"/>
      <c r="BQ97" s="14"/>
      <c r="BR97" s="14"/>
      <c r="BS97" s="149"/>
      <c r="BT97" s="15"/>
      <c r="BU97" s="13"/>
      <c r="BV97" s="5"/>
      <c r="BW97" s="5"/>
      <c r="BX97" s="14"/>
      <c r="BY97" s="14"/>
      <c r="BZ97" s="14"/>
      <c r="CA97" s="14"/>
      <c r="CB97" s="15"/>
      <c r="CC97" s="13"/>
      <c r="CD97" s="5"/>
      <c r="CE97" s="5"/>
      <c r="CF97" s="14"/>
      <c r="CG97" s="14"/>
      <c r="CH97" s="14"/>
      <c r="CI97" s="14"/>
      <c r="CJ97" s="15"/>
      <c r="CK97" s="13"/>
      <c r="CL97" s="5"/>
      <c r="CM97" s="5"/>
      <c r="CN97" s="14"/>
      <c r="CO97" s="14"/>
      <c r="CP97" s="14"/>
      <c r="CQ97" s="14"/>
      <c r="CR97" s="15"/>
      <c r="CS97" s="13"/>
      <c r="CT97" s="5"/>
      <c r="CU97" s="5"/>
      <c r="CV97" s="14"/>
      <c r="CW97" s="14"/>
      <c r="CX97" s="14"/>
      <c r="CY97" s="14"/>
      <c r="CZ97" s="15"/>
      <c r="DA97" s="13"/>
      <c r="DB97" s="5"/>
      <c r="DC97" s="5"/>
      <c r="DD97" s="14"/>
      <c r="DE97" s="14"/>
      <c r="DF97" s="14"/>
      <c r="DG97" s="14"/>
      <c r="DH97" s="15"/>
      <c r="DI97" s="13"/>
      <c r="DJ97" s="5"/>
      <c r="DK97" s="5"/>
      <c r="DL97" s="14"/>
      <c r="DM97" s="14"/>
      <c r="DN97" s="14"/>
      <c r="DO97" s="14"/>
      <c r="DP97" s="15"/>
      <c r="DQ97" s="5"/>
      <c r="DR97" s="16" t="s">
        <v>9</v>
      </c>
      <c r="DS97" s="13"/>
      <c r="DT97" s="5"/>
      <c r="DU97" s="5"/>
      <c r="DV97" s="14"/>
      <c r="DW97" s="14"/>
      <c r="DX97" s="14"/>
      <c r="DY97" s="14"/>
      <c r="DZ97" s="15"/>
      <c r="EA97" s="14"/>
      <c r="EB97" s="5"/>
      <c r="EC97" s="5"/>
      <c r="ED97" s="14"/>
      <c r="EE97" s="14"/>
      <c r="EF97" s="14"/>
      <c r="EG97" s="14"/>
      <c r="EH97" s="15"/>
      <c r="EI97" s="14"/>
      <c r="EJ97" s="5"/>
      <c r="EK97" s="5"/>
      <c r="EL97" s="14"/>
      <c r="EM97" s="14"/>
      <c r="EN97" s="14"/>
      <c r="EO97" s="14"/>
      <c r="EP97" s="15"/>
      <c r="EQ97" s="14"/>
      <c r="ER97" s="5"/>
      <c r="ES97" s="5"/>
      <c r="ET97" s="14"/>
      <c r="EU97" s="14"/>
      <c r="EV97" s="14"/>
      <c r="EW97" s="14"/>
      <c r="EX97" s="15"/>
      <c r="EY97" s="14"/>
      <c r="EZ97" s="5"/>
      <c r="FA97" s="5"/>
      <c r="FB97" s="14"/>
      <c r="FC97" s="14"/>
      <c r="FD97" s="14"/>
      <c r="FE97" s="14"/>
      <c r="FF97" s="15"/>
      <c r="FG97" s="13"/>
      <c r="FH97" s="5"/>
      <c r="FI97" s="5"/>
      <c r="FJ97" s="14"/>
      <c r="FK97" s="14"/>
      <c r="FL97" s="14"/>
      <c r="FM97" s="14" t="s">
        <v>10</v>
      </c>
      <c r="FN97" s="14"/>
      <c r="FO97" s="13"/>
      <c r="FP97" s="5"/>
      <c r="FQ97" s="5"/>
      <c r="FR97" s="14"/>
      <c r="FS97" s="14"/>
      <c r="FT97" s="14"/>
      <c r="FU97" s="14" t="s">
        <v>10</v>
      </c>
      <c r="FV97" s="15"/>
      <c r="FW97" s="13"/>
      <c r="FX97" s="5"/>
      <c r="FY97" s="5"/>
      <c r="FZ97" s="14"/>
      <c r="GA97" s="14"/>
      <c r="GB97" s="14"/>
      <c r="GC97" s="14" t="s">
        <v>10</v>
      </c>
      <c r="GD97" s="14"/>
      <c r="GE97" s="13"/>
      <c r="GF97" s="5"/>
      <c r="GG97" s="5"/>
      <c r="GH97" s="14"/>
      <c r="GI97" s="14"/>
      <c r="GJ97" s="14"/>
      <c r="GK97" s="14" t="s">
        <v>10</v>
      </c>
      <c r="GL97" s="15"/>
      <c r="GM97" s="13"/>
      <c r="GN97" s="5" t="s">
        <v>11</v>
      </c>
      <c r="GO97" s="5"/>
      <c r="GP97" s="14"/>
      <c r="GQ97" s="14"/>
      <c r="GR97" s="14"/>
      <c r="GS97" s="14" t="s">
        <v>10</v>
      </c>
      <c r="GT97" s="15"/>
      <c r="GU97" s="13"/>
      <c r="GV97" s="5"/>
      <c r="GW97" s="5"/>
      <c r="GX97" s="14"/>
      <c r="GY97" s="14"/>
      <c r="GZ97" s="14"/>
      <c r="HA97" s="14" t="s">
        <v>10</v>
      </c>
      <c r="HB97" s="14"/>
      <c r="HC97" s="13"/>
      <c r="HD97" s="5"/>
      <c r="HE97" s="5"/>
      <c r="HF97" s="14"/>
      <c r="HG97" s="14"/>
      <c r="HH97" s="14"/>
      <c r="HI97" s="14" t="s">
        <v>10</v>
      </c>
      <c r="HJ97" s="15"/>
      <c r="HK97" s="13"/>
      <c r="HL97" s="5"/>
      <c r="HM97" s="5"/>
      <c r="HN97" s="14"/>
      <c r="HO97" s="14"/>
      <c r="HP97" s="14"/>
      <c r="HQ97" s="14" t="s">
        <v>10</v>
      </c>
      <c r="HR97" s="15"/>
      <c r="HS97" s="13"/>
      <c r="HT97" s="5"/>
      <c r="HU97" s="5"/>
      <c r="HV97" s="14"/>
      <c r="HW97" s="14"/>
      <c r="HX97" s="14"/>
      <c r="HY97" s="14" t="s">
        <v>10</v>
      </c>
      <c r="HZ97" s="15"/>
      <c r="IA97" s="13"/>
      <c r="IB97" s="5"/>
      <c r="IC97" s="5"/>
      <c r="ID97" s="14"/>
      <c r="IE97" s="14"/>
      <c r="IF97" s="14"/>
      <c r="IG97" s="14" t="s">
        <v>10</v>
      </c>
      <c r="IH97" s="15"/>
      <c r="II97" s="13"/>
      <c r="IJ97" s="5"/>
      <c r="IK97" s="5"/>
      <c r="IL97" s="14"/>
      <c r="IM97" s="14"/>
      <c r="IN97" s="14"/>
      <c r="IO97" s="14" t="s">
        <v>10</v>
      </c>
      <c r="IP97" s="15"/>
      <c r="IQ97" s="5"/>
    </row>
    <row r="98" spans="1:251" ht="18" customHeight="1">
      <c r="A98" s="13"/>
      <c r="B98" s="14" t="s">
        <v>12</v>
      </c>
      <c r="C98" s="14"/>
      <c r="D98" s="14"/>
      <c r="E98" s="14"/>
      <c r="F98" s="14"/>
      <c r="G98" s="107"/>
      <c r="H98" s="15"/>
      <c r="I98" s="13"/>
      <c r="J98" s="14" t="s">
        <v>12</v>
      </c>
      <c r="K98" s="14"/>
      <c r="L98" s="14"/>
      <c r="M98" s="14"/>
      <c r="N98" s="14"/>
      <c r="O98" s="107"/>
      <c r="P98" s="15"/>
      <c r="Q98" s="13"/>
      <c r="R98" s="14" t="s">
        <v>12</v>
      </c>
      <c r="S98" s="14"/>
      <c r="T98" s="14"/>
      <c r="U98" s="14"/>
      <c r="V98" s="14"/>
      <c r="W98" s="5"/>
      <c r="X98" s="15"/>
      <c r="Y98" s="13"/>
      <c r="Z98" s="14" t="s">
        <v>12</v>
      </c>
      <c r="AA98" s="14"/>
      <c r="AB98" s="14"/>
      <c r="AC98" s="14"/>
      <c r="AD98" s="14"/>
      <c r="AE98" s="5"/>
      <c r="AF98" s="15"/>
      <c r="AG98" s="13"/>
      <c r="AH98" s="14" t="s">
        <v>12</v>
      </c>
      <c r="AI98" s="14"/>
      <c r="AJ98" s="14"/>
      <c r="AK98" s="14"/>
      <c r="AL98" s="14"/>
      <c r="AM98" s="5"/>
      <c r="AN98" s="15"/>
      <c r="AO98" s="13"/>
      <c r="AP98" s="14" t="s">
        <v>12</v>
      </c>
      <c r="AQ98" s="14"/>
      <c r="AR98" s="14"/>
      <c r="AS98" s="14"/>
      <c r="AT98" s="14"/>
      <c r="AU98" s="5"/>
      <c r="AV98" s="15"/>
      <c r="AW98" s="13"/>
      <c r="AX98" s="14" t="s">
        <v>12</v>
      </c>
      <c r="AY98" s="14"/>
      <c r="AZ98" s="14"/>
      <c r="BA98" s="14"/>
      <c r="BB98" s="14"/>
      <c r="BC98" s="5"/>
      <c r="BD98" s="15"/>
      <c r="BE98" s="13"/>
      <c r="BF98" s="14" t="s">
        <v>12</v>
      </c>
      <c r="BG98" s="14"/>
      <c r="BH98" s="14"/>
      <c r="BI98" s="14"/>
      <c r="BJ98" s="14"/>
      <c r="BK98" s="5"/>
      <c r="BL98" s="15"/>
      <c r="BM98" s="13"/>
      <c r="BN98" s="14" t="s">
        <v>12</v>
      </c>
      <c r="BO98" s="14"/>
      <c r="BP98" s="14"/>
      <c r="BQ98" s="14"/>
      <c r="BR98" s="14"/>
      <c r="BS98" s="148"/>
      <c r="BT98" s="15"/>
      <c r="BU98" s="13"/>
      <c r="BV98" s="14" t="s">
        <v>12</v>
      </c>
      <c r="BW98" s="14"/>
      <c r="BX98" s="14"/>
      <c r="BY98" s="14"/>
      <c r="BZ98" s="14"/>
      <c r="CA98" s="5"/>
      <c r="CB98" s="15"/>
      <c r="CC98" s="13"/>
      <c r="CD98" s="14" t="s">
        <v>12</v>
      </c>
      <c r="CE98" s="14"/>
      <c r="CF98" s="14"/>
      <c r="CG98" s="14"/>
      <c r="CH98" s="14"/>
      <c r="CI98" s="5"/>
      <c r="CJ98" s="15"/>
      <c r="CK98" s="13"/>
      <c r="CL98" s="14" t="s">
        <v>12</v>
      </c>
      <c r="CM98" s="14"/>
      <c r="CN98" s="14"/>
      <c r="CO98" s="14"/>
      <c r="CP98" s="14"/>
      <c r="CQ98" s="5"/>
      <c r="CR98" s="15"/>
      <c r="CS98" s="13"/>
      <c r="CT98" s="14" t="s">
        <v>12</v>
      </c>
      <c r="CU98" s="14"/>
      <c r="CV98" s="14"/>
      <c r="CW98" s="14"/>
      <c r="CX98" s="14"/>
      <c r="CY98" s="5"/>
      <c r="CZ98" s="15"/>
      <c r="DA98" s="13"/>
      <c r="DB98" s="14" t="s">
        <v>12</v>
      </c>
      <c r="DC98" s="14"/>
      <c r="DD98" s="14"/>
      <c r="DE98" s="14"/>
      <c r="DF98" s="14"/>
      <c r="DG98" s="5"/>
      <c r="DH98" s="15"/>
      <c r="DI98" s="13"/>
      <c r="DJ98" s="14" t="s">
        <v>12</v>
      </c>
      <c r="DK98" s="14"/>
      <c r="DL98" s="14"/>
      <c r="DM98" s="14"/>
      <c r="DN98" s="14"/>
      <c r="DO98" s="5"/>
      <c r="DP98" s="15"/>
      <c r="DQ98" s="5"/>
      <c r="DR98" s="12" t="s">
        <v>13</v>
      </c>
      <c r="DS98" s="13"/>
      <c r="DT98" s="14"/>
      <c r="DU98" s="14"/>
      <c r="DV98" s="14"/>
      <c r="DW98" s="14"/>
      <c r="DX98" s="14"/>
      <c r="DY98" s="5"/>
      <c r="DZ98" s="15"/>
      <c r="EA98" s="14"/>
      <c r="EB98" s="14"/>
      <c r="EC98" s="14"/>
      <c r="ED98" s="14"/>
      <c r="EE98" s="14"/>
      <c r="EF98" s="14"/>
      <c r="EG98" s="14"/>
      <c r="EH98" s="15"/>
      <c r="EI98" s="14"/>
      <c r="EJ98" s="14"/>
      <c r="EK98" s="14"/>
      <c r="EL98" s="14"/>
      <c r="EM98" s="14"/>
      <c r="EN98" s="14"/>
      <c r="EO98" s="14"/>
      <c r="EP98" s="15"/>
      <c r="EQ98" s="14"/>
      <c r="ER98" s="14"/>
      <c r="ES98" s="14"/>
      <c r="ET98" s="14"/>
      <c r="EU98" s="14"/>
      <c r="EV98" s="14"/>
      <c r="EW98" s="14"/>
      <c r="EX98" s="15"/>
      <c r="EY98" s="14"/>
      <c r="EZ98" s="14"/>
      <c r="FA98" s="14"/>
      <c r="FB98" s="14"/>
      <c r="FC98" s="14"/>
      <c r="FD98" s="14"/>
      <c r="FE98" s="14"/>
      <c r="FF98" s="15"/>
      <c r="FG98" s="13"/>
      <c r="FH98" s="14"/>
      <c r="FI98" s="14"/>
      <c r="FJ98" s="14"/>
      <c r="FK98" s="14"/>
      <c r="FL98" s="14"/>
      <c r="FM98" s="14" t="s">
        <v>14</v>
      </c>
      <c r="FN98" s="14"/>
      <c r="FO98" s="13"/>
      <c r="FP98" s="14"/>
      <c r="FQ98" s="14"/>
      <c r="FR98" s="14"/>
      <c r="FS98" s="14"/>
      <c r="FT98" s="14"/>
      <c r="FU98" s="14" t="s">
        <v>14</v>
      </c>
      <c r="FV98" s="15"/>
      <c r="FW98" s="13"/>
      <c r="FX98" s="14"/>
      <c r="FY98" s="14"/>
      <c r="FZ98" s="14"/>
      <c r="GA98" s="14"/>
      <c r="GB98" s="14"/>
      <c r="GC98" s="14" t="s">
        <v>14</v>
      </c>
      <c r="GD98" s="14"/>
      <c r="GE98" s="13"/>
      <c r="GF98" s="14"/>
      <c r="GG98" s="14"/>
      <c r="GH98" s="14"/>
      <c r="GI98" s="14"/>
      <c r="GJ98" s="14"/>
      <c r="GK98" s="14" t="s">
        <v>14</v>
      </c>
      <c r="GL98" s="15"/>
      <c r="GM98" s="13"/>
      <c r="GN98" s="5" t="s">
        <v>15</v>
      </c>
      <c r="GO98" s="14"/>
      <c r="GP98" s="14"/>
      <c r="GQ98" s="14"/>
      <c r="GR98" s="14"/>
      <c r="GS98" s="14" t="s">
        <v>14</v>
      </c>
      <c r="GT98" s="15"/>
      <c r="GU98" s="13"/>
      <c r="GV98" s="14"/>
      <c r="GW98" s="14"/>
      <c r="GX98" s="14"/>
      <c r="GY98" s="14"/>
      <c r="GZ98" s="14"/>
      <c r="HA98" s="14" t="s">
        <v>14</v>
      </c>
      <c r="HB98" s="14"/>
      <c r="HC98" s="13"/>
      <c r="HD98" s="14"/>
      <c r="HE98" s="14"/>
      <c r="HF98" s="14"/>
      <c r="HG98" s="14"/>
      <c r="HH98" s="14"/>
      <c r="HI98" s="14" t="s">
        <v>14</v>
      </c>
      <c r="HJ98" s="15"/>
      <c r="HK98" s="13"/>
      <c r="HL98" s="14"/>
      <c r="HM98" s="14"/>
      <c r="HN98" s="14"/>
      <c r="HO98" s="14"/>
      <c r="HP98" s="14"/>
      <c r="HQ98" s="14" t="s">
        <v>14</v>
      </c>
      <c r="HR98" s="15"/>
      <c r="HS98" s="13"/>
      <c r="HT98" s="14"/>
      <c r="HU98" s="14"/>
      <c r="HV98" s="14"/>
      <c r="HW98" s="14"/>
      <c r="HX98" s="14"/>
      <c r="HY98" s="14" t="s">
        <v>14</v>
      </c>
      <c r="HZ98" s="15"/>
      <c r="IA98" s="13"/>
      <c r="IB98" s="14"/>
      <c r="IC98" s="14"/>
      <c r="ID98" s="14"/>
      <c r="IE98" s="14"/>
      <c r="IF98" s="14"/>
      <c r="IG98" s="14" t="s">
        <v>14</v>
      </c>
      <c r="IH98" s="15"/>
      <c r="II98" s="13"/>
      <c r="IJ98" s="14"/>
      <c r="IK98" s="14"/>
      <c r="IL98" s="14"/>
      <c r="IM98" s="14"/>
      <c r="IN98" s="14"/>
      <c r="IO98" s="14" t="s">
        <v>14</v>
      </c>
      <c r="IP98" s="15"/>
      <c r="IQ98" s="5"/>
    </row>
    <row r="99" spans="1:251" ht="18" customHeight="1">
      <c r="A99" s="13"/>
      <c r="B99" s="17"/>
      <c r="C99" s="18"/>
      <c r="D99" s="18"/>
      <c r="E99" s="18"/>
      <c r="F99" s="18"/>
      <c r="G99" s="109"/>
      <c r="H99" s="19"/>
      <c r="I99" s="13"/>
      <c r="J99" s="17"/>
      <c r="K99" s="18"/>
      <c r="L99" s="18"/>
      <c r="M99" s="18"/>
      <c r="N99" s="18"/>
      <c r="O99" s="109"/>
      <c r="P99" s="19"/>
      <c r="Q99" s="13"/>
      <c r="R99" s="17"/>
      <c r="S99" s="18"/>
      <c r="T99" s="18"/>
      <c r="U99" s="18"/>
      <c r="V99" s="18"/>
      <c r="W99" s="18"/>
      <c r="X99" s="19"/>
      <c r="Y99" s="13"/>
      <c r="Z99" s="17"/>
      <c r="AA99" s="18"/>
      <c r="AB99" s="18"/>
      <c r="AC99" s="18"/>
      <c r="AD99" s="18"/>
      <c r="AE99" s="18"/>
      <c r="AF99" s="19"/>
      <c r="AG99" s="13"/>
      <c r="AH99" s="17"/>
      <c r="AI99" s="18"/>
      <c r="AJ99" s="18"/>
      <c r="AK99" s="18"/>
      <c r="AL99" s="18"/>
      <c r="AM99" s="18"/>
      <c r="AN99" s="19"/>
      <c r="AO99" s="13"/>
      <c r="AP99" s="17"/>
      <c r="AQ99" s="18"/>
      <c r="AR99" s="18"/>
      <c r="AS99" s="18"/>
      <c r="AT99" s="18"/>
      <c r="AU99" s="18"/>
      <c r="AV99" s="19"/>
      <c r="AW99" s="13"/>
      <c r="AX99" s="17"/>
      <c r="AY99" s="18"/>
      <c r="AZ99" s="18"/>
      <c r="BA99" s="18"/>
      <c r="BB99" s="18"/>
      <c r="BC99" s="18"/>
      <c r="BD99" s="19"/>
      <c r="BE99" s="13"/>
      <c r="BF99" s="17"/>
      <c r="BG99" s="18"/>
      <c r="BH99" s="18"/>
      <c r="BI99" s="18"/>
      <c r="BJ99" s="18"/>
      <c r="BK99" s="18"/>
      <c r="BL99" s="19"/>
      <c r="BM99" s="13"/>
      <c r="BN99" s="17"/>
      <c r="BO99" s="18"/>
      <c r="BP99" s="18"/>
      <c r="BQ99" s="18"/>
      <c r="BR99" s="18"/>
      <c r="BS99" s="150"/>
      <c r="BT99" s="19"/>
      <c r="BU99" s="13"/>
      <c r="BV99" s="17"/>
      <c r="BW99" s="18"/>
      <c r="BX99" s="18"/>
      <c r="BY99" s="18"/>
      <c r="BZ99" s="18"/>
      <c r="CA99" s="18"/>
      <c r="CB99" s="19"/>
      <c r="CC99" s="13"/>
      <c r="CD99" s="17"/>
      <c r="CE99" s="18"/>
      <c r="CF99" s="18"/>
      <c r="CG99" s="18"/>
      <c r="CH99" s="18"/>
      <c r="CI99" s="18"/>
      <c r="CJ99" s="19"/>
      <c r="CK99" s="13"/>
      <c r="CL99" s="17"/>
      <c r="CM99" s="18"/>
      <c r="CN99" s="18"/>
      <c r="CO99" s="18"/>
      <c r="CP99" s="18"/>
      <c r="CQ99" s="18"/>
      <c r="CR99" s="19"/>
      <c r="CS99" s="13"/>
      <c r="CT99" s="17"/>
      <c r="CU99" s="18"/>
      <c r="CV99" s="18"/>
      <c r="CW99" s="18"/>
      <c r="CX99" s="18"/>
      <c r="CY99" s="18"/>
      <c r="CZ99" s="19"/>
      <c r="DA99" s="13"/>
      <c r="DB99" s="17"/>
      <c r="DC99" s="18"/>
      <c r="DD99" s="18"/>
      <c r="DE99" s="18"/>
      <c r="DF99" s="18"/>
      <c r="DG99" s="18"/>
      <c r="DH99" s="19"/>
      <c r="DI99" s="13"/>
      <c r="DJ99" s="17"/>
      <c r="DK99" s="18"/>
      <c r="DL99" s="18"/>
      <c r="DM99" s="18"/>
      <c r="DN99" s="18"/>
      <c r="DO99" s="18"/>
      <c r="DP99" s="19"/>
      <c r="DQ99" s="5"/>
      <c r="DR99" s="12"/>
      <c r="DS99" s="13"/>
      <c r="DT99" s="14"/>
      <c r="DU99" s="5"/>
      <c r="DV99" s="5"/>
      <c r="DW99" s="5"/>
      <c r="DX99" s="5"/>
      <c r="DY99" s="5"/>
      <c r="DZ99" s="9"/>
      <c r="EA99" s="14"/>
      <c r="EB99" s="14"/>
      <c r="EC99" s="5"/>
      <c r="ED99" s="5"/>
      <c r="EE99" s="5"/>
      <c r="EF99" s="5"/>
      <c r="EG99" s="5"/>
      <c r="EH99" s="9"/>
      <c r="EI99" s="14"/>
      <c r="EJ99" s="14"/>
      <c r="EK99" s="5"/>
      <c r="EL99" s="5"/>
      <c r="EM99" s="5"/>
      <c r="EN99" s="5"/>
      <c r="EO99" s="5"/>
      <c r="EP99" s="9"/>
      <c r="EQ99" s="14"/>
      <c r="ER99" s="14"/>
      <c r="ES99" s="5"/>
      <c r="ET99" s="5"/>
      <c r="EU99" s="5"/>
      <c r="EV99" s="5"/>
      <c r="EW99" s="20"/>
      <c r="EX99" s="9"/>
      <c r="EY99" s="14" t="s">
        <v>16</v>
      </c>
      <c r="EZ99" s="14"/>
      <c r="FA99" s="5"/>
      <c r="FB99" s="5"/>
      <c r="FC99" s="5"/>
      <c r="FD99" s="5"/>
      <c r="FE99" s="5"/>
      <c r="FF99" s="9"/>
      <c r="FG99" s="13"/>
      <c r="FH99" s="14"/>
      <c r="FI99" s="5"/>
      <c r="FJ99" s="5"/>
      <c r="FK99" s="5"/>
      <c r="FL99" s="5"/>
      <c r="FM99" s="5" t="s">
        <v>17</v>
      </c>
      <c r="FN99" s="5"/>
      <c r="FO99" s="13"/>
      <c r="FP99" s="14"/>
      <c r="FQ99" s="5"/>
      <c r="FR99" s="5"/>
      <c r="FS99" s="5"/>
      <c r="FT99" s="5"/>
      <c r="FU99" s="5" t="s">
        <v>17</v>
      </c>
      <c r="FV99" s="9"/>
      <c r="FW99" s="13"/>
      <c r="FX99" s="14"/>
      <c r="FY99" s="5"/>
      <c r="FZ99" s="5"/>
      <c r="GA99" s="5"/>
      <c r="GB99" s="5"/>
      <c r="GC99" s="5" t="s">
        <v>17</v>
      </c>
      <c r="GD99" s="5"/>
      <c r="GE99" s="13"/>
      <c r="GF99" s="14"/>
      <c r="GG99" s="5"/>
      <c r="GH99" s="5"/>
      <c r="GI99" s="5"/>
      <c r="GJ99" s="5"/>
      <c r="GK99" s="5" t="s">
        <v>17</v>
      </c>
      <c r="GL99" s="9"/>
      <c r="GM99" s="13"/>
      <c r="GN99" s="14"/>
      <c r="GO99" s="5"/>
      <c r="GP99" s="5"/>
      <c r="GQ99" s="5"/>
      <c r="GR99" s="5"/>
      <c r="GS99" s="5" t="s">
        <v>17</v>
      </c>
      <c r="GT99" s="9"/>
      <c r="GU99" s="13"/>
      <c r="GV99" s="14"/>
      <c r="GW99" s="5"/>
      <c r="GX99" s="5"/>
      <c r="GY99" s="5"/>
      <c r="GZ99" s="5"/>
      <c r="HA99" s="5" t="s">
        <v>17</v>
      </c>
      <c r="HB99" s="5"/>
      <c r="HC99" s="13"/>
      <c r="HD99" s="14"/>
      <c r="HE99" s="5"/>
      <c r="HF99" s="5"/>
      <c r="HG99" s="5"/>
      <c r="HH99" s="5"/>
      <c r="HI99" s="5" t="s">
        <v>17</v>
      </c>
      <c r="HJ99" s="9"/>
      <c r="HK99" s="13"/>
      <c r="HL99" s="14"/>
      <c r="HM99" s="5"/>
      <c r="HN99" s="5"/>
      <c r="HO99" s="5"/>
      <c r="HP99" s="5"/>
      <c r="HQ99" s="5" t="s">
        <v>17</v>
      </c>
      <c r="HR99" s="9"/>
      <c r="HS99" s="13"/>
      <c r="HT99" s="14"/>
      <c r="HU99" s="5"/>
      <c r="HV99" s="5"/>
      <c r="HW99" s="5"/>
      <c r="HX99" s="5"/>
      <c r="HY99" s="5" t="s">
        <v>17</v>
      </c>
      <c r="HZ99" s="9"/>
      <c r="IA99" s="13"/>
      <c r="IB99" s="14"/>
      <c r="IC99" s="5"/>
      <c r="ID99" s="5"/>
      <c r="IE99" s="5"/>
      <c r="IF99" s="5"/>
      <c r="IG99" s="5" t="s">
        <v>17</v>
      </c>
      <c r="IH99" s="9"/>
      <c r="II99" s="13"/>
      <c r="IJ99" s="14"/>
      <c r="IK99" s="5"/>
      <c r="IL99" s="5"/>
      <c r="IM99" s="5"/>
      <c r="IN99" s="5"/>
      <c r="IO99" s="5" t="s">
        <v>17</v>
      </c>
      <c r="IP99" s="9"/>
      <c r="IQ99" s="5"/>
    </row>
    <row r="100" spans="1:251" ht="18" customHeight="1">
      <c r="A100" s="13"/>
      <c r="B100" s="18"/>
      <c r="C100" s="18" t="s">
        <v>1384</v>
      </c>
      <c r="D100" s="18"/>
      <c r="E100" s="18"/>
      <c r="F100" s="18"/>
      <c r="G100" s="109"/>
      <c r="H100" s="19"/>
      <c r="I100" s="13"/>
      <c r="J100" s="18"/>
      <c r="K100" s="18" t="s">
        <v>1353</v>
      </c>
      <c r="L100" s="18"/>
      <c r="M100" s="18"/>
      <c r="N100" s="18"/>
      <c r="O100" s="109"/>
      <c r="P100" s="19"/>
      <c r="Q100" s="13"/>
      <c r="R100" s="18"/>
      <c r="S100" s="18" t="s">
        <v>1161</v>
      </c>
      <c r="T100" s="18"/>
      <c r="U100" s="18"/>
      <c r="V100" s="18"/>
      <c r="W100" s="18"/>
      <c r="X100" s="19"/>
      <c r="Y100" s="13"/>
      <c r="Z100" s="18"/>
      <c r="AA100" s="18" t="s">
        <v>1229</v>
      </c>
      <c r="AB100" s="18"/>
      <c r="AC100" s="18"/>
      <c r="AD100" s="18"/>
      <c r="AE100" s="18"/>
      <c r="AF100" s="19"/>
      <c r="AG100" s="13"/>
      <c r="AH100" s="18"/>
      <c r="AI100" s="18" t="s">
        <v>1202</v>
      </c>
      <c r="AJ100" s="18"/>
      <c r="AK100" s="18"/>
      <c r="AL100" s="18"/>
      <c r="AM100" s="18"/>
      <c r="AN100" s="19"/>
      <c r="AO100" s="13"/>
      <c r="AP100" s="18"/>
      <c r="AQ100" s="18" t="s">
        <v>1282</v>
      </c>
      <c r="AR100" s="18"/>
      <c r="AS100" s="18"/>
      <c r="AT100" s="18"/>
      <c r="AU100" s="18"/>
      <c r="AV100" s="19"/>
      <c r="AW100" s="13"/>
      <c r="AX100" s="18"/>
      <c r="AY100" s="18" t="s">
        <v>1263</v>
      </c>
      <c r="AZ100" s="18"/>
      <c r="BA100" s="18"/>
      <c r="BB100" s="18"/>
      <c r="BC100" s="18"/>
      <c r="BD100" s="19"/>
      <c r="BE100" s="13"/>
      <c r="BF100" s="18"/>
      <c r="BG100" s="18" t="s">
        <v>1555</v>
      </c>
      <c r="BH100" s="18"/>
      <c r="BI100" s="18"/>
      <c r="BJ100" s="18"/>
      <c r="BK100" s="18"/>
      <c r="BL100" s="19"/>
      <c r="BM100" s="13"/>
      <c r="BN100" s="18"/>
      <c r="BO100" s="18" t="s">
        <v>1556</v>
      </c>
      <c r="BP100" s="18"/>
      <c r="BQ100" s="18"/>
      <c r="BR100" s="18"/>
      <c r="BS100" s="150"/>
      <c r="BT100" s="19"/>
      <c r="BU100" s="13"/>
      <c r="BV100" s="18"/>
      <c r="BW100" s="18" t="s">
        <v>1298</v>
      </c>
      <c r="BX100" s="18"/>
      <c r="BY100" s="18"/>
      <c r="BZ100" s="18"/>
      <c r="CA100" s="18"/>
      <c r="CB100" s="19"/>
      <c r="CC100" s="13"/>
      <c r="CD100" s="18"/>
      <c r="CE100" s="18" t="s">
        <v>1115</v>
      </c>
      <c r="CF100" s="18"/>
      <c r="CG100" s="18"/>
      <c r="CH100" s="18"/>
      <c r="CI100" s="18"/>
      <c r="CJ100" s="19"/>
      <c r="CK100" s="13"/>
      <c r="CL100" s="18"/>
      <c r="CM100" s="18" t="s">
        <v>1049</v>
      </c>
      <c r="CN100" s="18"/>
      <c r="CO100" s="18"/>
      <c r="CP100" s="18"/>
      <c r="CQ100" s="18"/>
      <c r="CR100" s="19"/>
      <c r="CS100" s="13"/>
      <c r="CT100" s="18"/>
      <c r="CU100" s="18" t="s">
        <v>18</v>
      </c>
      <c r="CV100" s="18"/>
      <c r="CW100" s="18"/>
      <c r="CX100" s="18"/>
      <c r="CY100" s="18"/>
      <c r="CZ100" s="19"/>
      <c r="DA100" s="13"/>
      <c r="DB100" s="18"/>
      <c r="DC100" s="18" t="s">
        <v>19</v>
      </c>
      <c r="DD100" s="18"/>
      <c r="DE100" s="18"/>
      <c r="DF100" s="18"/>
      <c r="DG100" s="18"/>
      <c r="DH100" s="19"/>
      <c r="DI100" s="13"/>
      <c r="DJ100" s="18"/>
      <c r="DK100" s="18" t="s">
        <v>20</v>
      </c>
      <c r="DL100" s="18"/>
      <c r="DM100" s="18"/>
      <c r="DN100" s="18"/>
      <c r="DO100" s="18"/>
      <c r="DP100" s="19"/>
      <c r="DQ100" s="5"/>
      <c r="DR100" s="21" t="s">
        <v>21</v>
      </c>
      <c r="DS100" s="13"/>
      <c r="DT100" s="14"/>
      <c r="DU100" s="14" t="s">
        <v>22</v>
      </c>
      <c r="DV100" s="14"/>
      <c r="DW100" s="14"/>
      <c r="DX100" s="14"/>
      <c r="DY100" s="14"/>
      <c r="DZ100" s="15"/>
      <c r="EA100" s="14"/>
      <c r="EB100" s="14"/>
      <c r="EC100" s="14" t="s">
        <v>23</v>
      </c>
      <c r="ED100" s="14"/>
      <c r="EE100" s="14"/>
      <c r="EF100" s="14"/>
      <c r="EG100" s="14"/>
      <c r="EH100" s="15"/>
      <c r="EI100" s="14"/>
      <c r="EJ100" s="14"/>
      <c r="EK100" s="14" t="s">
        <v>24</v>
      </c>
      <c r="EL100" s="14"/>
      <c r="EM100" s="14"/>
      <c r="EN100" s="14"/>
      <c r="EO100" s="14"/>
      <c r="EP100" s="15"/>
      <c r="EQ100" s="14" t="s">
        <v>25</v>
      </c>
      <c r="ER100" s="14"/>
      <c r="ES100" s="14" t="s">
        <v>26</v>
      </c>
      <c r="ET100" s="14"/>
      <c r="EU100" s="14"/>
      <c r="EV100" s="14"/>
      <c r="EW100" s="14"/>
      <c r="EX100" s="15"/>
      <c r="EY100" s="14" t="s">
        <v>16</v>
      </c>
      <c r="EZ100" s="14"/>
      <c r="FA100" s="5" t="s">
        <v>27</v>
      </c>
      <c r="FB100" s="14"/>
      <c r="FC100" s="14"/>
      <c r="FD100" s="14"/>
      <c r="FE100" s="14"/>
      <c r="FF100" s="15"/>
      <c r="FG100" s="13"/>
      <c r="FH100" s="14"/>
      <c r="FI100" s="14" t="s">
        <v>28</v>
      </c>
      <c r="FJ100" s="14"/>
      <c r="FK100" s="14"/>
      <c r="FL100" s="14"/>
      <c r="FM100" s="14" t="s">
        <v>29</v>
      </c>
      <c r="FN100" s="14"/>
      <c r="FO100" s="13"/>
      <c r="FP100" s="14"/>
      <c r="FQ100" s="14" t="s">
        <v>30</v>
      </c>
      <c r="FR100" s="14"/>
      <c r="FS100" s="14"/>
      <c r="FT100" s="14"/>
      <c r="FU100" s="14" t="s">
        <v>29</v>
      </c>
      <c r="FV100" s="15"/>
      <c r="FW100" s="13"/>
      <c r="FX100" s="14"/>
      <c r="FY100" s="14" t="s">
        <v>31</v>
      </c>
      <c r="FZ100" s="14"/>
      <c r="GA100" s="14"/>
      <c r="GB100" s="14"/>
      <c r="GC100" s="14" t="s">
        <v>29</v>
      </c>
      <c r="GD100" s="14"/>
      <c r="GE100" s="13"/>
      <c r="GF100" s="14"/>
      <c r="GG100" s="14" t="s">
        <v>32</v>
      </c>
      <c r="GH100" s="14"/>
      <c r="GI100" s="14"/>
      <c r="GJ100" s="14"/>
      <c r="GK100" s="14" t="s">
        <v>29</v>
      </c>
      <c r="GL100" s="15"/>
      <c r="GM100" s="13"/>
      <c r="GN100" s="14"/>
      <c r="GO100" s="18" t="s">
        <v>33</v>
      </c>
      <c r="GP100" s="14"/>
      <c r="GQ100" s="14"/>
      <c r="GR100" s="14"/>
      <c r="GS100" s="14" t="s">
        <v>29</v>
      </c>
      <c r="GT100" s="15"/>
      <c r="GU100" s="13"/>
      <c r="GV100" s="14"/>
      <c r="GW100" s="14" t="s">
        <v>34</v>
      </c>
      <c r="GX100" s="14"/>
      <c r="GY100" s="14"/>
      <c r="GZ100" s="14"/>
      <c r="HA100" s="14" t="s">
        <v>29</v>
      </c>
      <c r="HB100" s="14"/>
      <c r="HC100" s="13"/>
      <c r="HD100" s="14"/>
      <c r="HE100" s="14" t="s">
        <v>35</v>
      </c>
      <c r="HF100" s="14"/>
      <c r="HG100" s="14"/>
      <c r="HH100" s="14"/>
      <c r="HI100" s="14" t="s">
        <v>29</v>
      </c>
      <c r="HJ100" s="15"/>
      <c r="HK100" s="13"/>
      <c r="HL100" s="14"/>
      <c r="HM100" s="14" t="s">
        <v>36</v>
      </c>
      <c r="HN100" s="14"/>
      <c r="HO100" s="14"/>
      <c r="HP100" s="14"/>
      <c r="HQ100" s="14" t="s">
        <v>29</v>
      </c>
      <c r="HR100" s="15"/>
      <c r="HS100" s="13"/>
      <c r="HT100" s="14"/>
      <c r="HU100" s="14" t="s">
        <v>37</v>
      </c>
      <c r="HV100" s="14"/>
      <c r="HW100" s="14"/>
      <c r="HX100" s="14"/>
      <c r="HY100" s="14" t="s">
        <v>29</v>
      </c>
      <c r="HZ100" s="15"/>
      <c r="IA100" s="13"/>
      <c r="IB100" s="14"/>
      <c r="IC100" s="14" t="s">
        <v>38</v>
      </c>
      <c r="ID100" s="14"/>
      <c r="IE100" s="14"/>
      <c r="IF100" s="14"/>
      <c r="IG100" s="14" t="s">
        <v>29</v>
      </c>
      <c r="IH100" s="15"/>
      <c r="II100" s="13"/>
      <c r="IJ100" s="14"/>
      <c r="IK100" s="14" t="s">
        <v>39</v>
      </c>
      <c r="IL100" s="14"/>
      <c r="IM100" s="14"/>
      <c r="IN100" s="14"/>
      <c r="IO100" s="14" t="s">
        <v>29</v>
      </c>
      <c r="IP100" s="15"/>
      <c r="IQ100" s="5"/>
    </row>
    <row r="101" spans="1:250" ht="18" customHeight="1">
      <c r="A101" s="22" t="s">
        <v>40</v>
      </c>
      <c r="B101" s="18"/>
      <c r="C101" s="18"/>
      <c r="D101" s="18"/>
      <c r="E101" s="18"/>
      <c r="F101" s="18"/>
      <c r="G101" s="109"/>
      <c r="H101" s="19"/>
      <c r="I101" s="22" t="s">
        <v>40</v>
      </c>
      <c r="J101" s="18"/>
      <c r="K101" s="18"/>
      <c r="L101" s="18"/>
      <c r="M101" s="18"/>
      <c r="N101" s="18"/>
      <c r="O101" s="109"/>
      <c r="P101" s="19"/>
      <c r="Q101" s="22" t="s">
        <v>40</v>
      </c>
      <c r="R101" s="18"/>
      <c r="S101" s="18"/>
      <c r="T101" s="18"/>
      <c r="U101" s="18"/>
      <c r="V101" s="18"/>
      <c r="W101" s="18"/>
      <c r="X101" s="19"/>
      <c r="Y101" s="22" t="s">
        <v>40</v>
      </c>
      <c r="Z101" s="18"/>
      <c r="AA101" s="18"/>
      <c r="AB101" s="18"/>
      <c r="AC101" s="18"/>
      <c r="AD101" s="18"/>
      <c r="AE101" s="18"/>
      <c r="AF101" s="19"/>
      <c r="AG101" s="22" t="s">
        <v>40</v>
      </c>
      <c r="AH101" s="18"/>
      <c r="AI101" s="18"/>
      <c r="AJ101" s="18"/>
      <c r="AK101" s="18"/>
      <c r="AL101" s="18"/>
      <c r="AM101" s="18"/>
      <c r="AN101" s="19"/>
      <c r="AO101" s="22" t="s">
        <v>40</v>
      </c>
      <c r="AP101" s="18"/>
      <c r="AQ101" s="18"/>
      <c r="AR101" s="18"/>
      <c r="AS101" s="18"/>
      <c r="AT101" s="18"/>
      <c r="AU101" s="18"/>
      <c r="AV101" s="19"/>
      <c r="AW101" s="22" t="s">
        <v>40</v>
      </c>
      <c r="AX101" s="18"/>
      <c r="AY101" s="18"/>
      <c r="AZ101" s="18"/>
      <c r="BA101" s="18"/>
      <c r="BB101" s="18"/>
      <c r="BC101" s="18"/>
      <c r="BD101" s="19"/>
      <c r="BE101" s="22" t="s">
        <v>40</v>
      </c>
      <c r="BF101" s="18"/>
      <c r="BG101" s="18"/>
      <c r="BH101" s="18"/>
      <c r="BI101" s="18"/>
      <c r="BJ101" s="18"/>
      <c r="BK101" s="18"/>
      <c r="BL101" s="19"/>
      <c r="BM101" s="22" t="s">
        <v>40</v>
      </c>
      <c r="BN101" s="18"/>
      <c r="BO101" s="18"/>
      <c r="BP101" s="18"/>
      <c r="BQ101" s="18"/>
      <c r="BR101" s="18"/>
      <c r="BS101" s="150"/>
      <c r="BT101" s="19"/>
      <c r="BU101" s="22" t="s">
        <v>40</v>
      </c>
      <c r="BV101" s="18"/>
      <c r="BW101" s="18"/>
      <c r="BX101" s="18"/>
      <c r="BY101" s="18"/>
      <c r="BZ101" s="18"/>
      <c r="CA101" s="18"/>
      <c r="CB101" s="19"/>
      <c r="CC101" s="22" t="s">
        <v>40</v>
      </c>
      <c r="CD101" s="18"/>
      <c r="CE101" s="18"/>
      <c r="CF101" s="18"/>
      <c r="CG101" s="18"/>
      <c r="CH101" s="18"/>
      <c r="CI101" s="18"/>
      <c r="CJ101" s="19"/>
      <c r="CK101" s="22" t="s">
        <v>40</v>
      </c>
      <c r="CL101" s="18"/>
      <c r="CM101" s="18"/>
      <c r="CN101" s="18"/>
      <c r="CO101" s="18"/>
      <c r="CP101" s="18"/>
      <c r="CQ101" s="18"/>
      <c r="CR101" s="19"/>
      <c r="CS101" s="22" t="s">
        <v>40</v>
      </c>
      <c r="CT101" s="18"/>
      <c r="CU101" s="18"/>
      <c r="CV101" s="18"/>
      <c r="CW101" s="18"/>
      <c r="CX101" s="18"/>
      <c r="CY101" s="18"/>
      <c r="CZ101" s="19"/>
      <c r="DA101" s="22" t="s">
        <v>40</v>
      </c>
      <c r="DB101" s="18"/>
      <c r="DC101" s="18"/>
      <c r="DD101" s="18"/>
      <c r="DE101" s="18"/>
      <c r="DF101" s="18"/>
      <c r="DG101" s="18"/>
      <c r="DH101" s="19"/>
      <c r="DI101" s="22" t="s">
        <v>40</v>
      </c>
      <c r="DJ101" s="18"/>
      <c r="DK101" s="18"/>
      <c r="DL101" s="18"/>
      <c r="DM101" s="18"/>
      <c r="DN101" s="18"/>
      <c r="DO101" s="18"/>
      <c r="DP101" s="19"/>
      <c r="DQ101" s="5"/>
      <c r="DR101" s="21"/>
      <c r="DS101" s="13" t="s">
        <v>40</v>
      </c>
      <c r="DT101" s="14"/>
      <c r="DU101" s="14"/>
      <c r="DV101" s="14"/>
      <c r="DW101" s="14"/>
      <c r="DX101" s="14"/>
      <c r="DY101" s="14"/>
      <c r="DZ101" s="15"/>
      <c r="EA101" s="13" t="s">
        <v>40</v>
      </c>
      <c r="EB101" s="14"/>
      <c r="EC101" s="14"/>
      <c r="ED101" s="14"/>
      <c r="EE101" s="14"/>
      <c r="EF101" s="14"/>
      <c r="EG101" s="14"/>
      <c r="EH101" s="15"/>
      <c r="EI101" s="13" t="s">
        <v>40</v>
      </c>
      <c r="EJ101" s="14"/>
      <c r="EK101" s="14"/>
      <c r="EL101" s="14"/>
      <c r="EM101" s="14"/>
      <c r="EN101" s="14"/>
      <c r="EO101" s="14"/>
      <c r="EP101" s="15"/>
      <c r="EQ101" s="13"/>
      <c r="ER101" s="13" t="s">
        <v>40</v>
      </c>
      <c r="ES101" s="14"/>
      <c r="ET101" s="14"/>
      <c r="EU101" s="14"/>
      <c r="EV101" s="14"/>
      <c r="EW101" s="14"/>
      <c r="EX101" s="15"/>
      <c r="EY101" s="13" t="s">
        <v>16</v>
      </c>
      <c r="EZ101" s="13" t="s">
        <v>40</v>
      </c>
      <c r="FA101" s="14"/>
      <c r="FB101" s="14"/>
      <c r="FC101" s="14"/>
      <c r="FD101" s="14"/>
      <c r="FE101" s="14"/>
      <c r="FF101" s="15"/>
      <c r="FG101" s="13"/>
      <c r="FH101" s="13" t="s">
        <v>40</v>
      </c>
      <c r="FI101" s="14"/>
      <c r="FJ101" s="14"/>
      <c r="FK101" s="14"/>
      <c r="FL101" s="14"/>
      <c r="FM101" s="14"/>
      <c r="FN101" s="14"/>
      <c r="FO101" s="13" t="s">
        <v>40</v>
      </c>
      <c r="FP101" s="14"/>
      <c r="FQ101" s="14"/>
      <c r="FR101" s="14"/>
      <c r="FS101" s="14"/>
      <c r="FT101" s="14"/>
      <c r="FU101" s="14"/>
      <c r="FV101" s="15"/>
      <c r="FW101" s="13" t="s">
        <v>40</v>
      </c>
      <c r="FX101" s="14"/>
      <c r="FY101" s="14"/>
      <c r="FZ101" s="14"/>
      <c r="GA101" s="14"/>
      <c r="GB101" s="14"/>
      <c r="GC101" s="14"/>
      <c r="GD101" s="14"/>
      <c r="GE101" s="13" t="s">
        <v>40</v>
      </c>
      <c r="GF101" s="14"/>
      <c r="GG101" s="14"/>
      <c r="GH101" s="14"/>
      <c r="GI101" s="14"/>
      <c r="GJ101" s="14"/>
      <c r="GK101" s="14"/>
      <c r="GL101" s="15"/>
      <c r="GM101" s="13" t="s">
        <v>40</v>
      </c>
      <c r="GN101" s="14"/>
      <c r="GO101" s="14"/>
      <c r="GP101" s="14"/>
      <c r="GQ101" s="14"/>
      <c r="GR101" s="14"/>
      <c r="GS101" s="14"/>
      <c r="GT101" s="15"/>
      <c r="GU101" s="13" t="s">
        <v>40</v>
      </c>
      <c r="GV101" s="14"/>
      <c r="GW101" s="14"/>
      <c r="GX101" s="14"/>
      <c r="GY101" s="14"/>
      <c r="GZ101" s="14"/>
      <c r="HA101" s="14"/>
      <c r="HB101" s="14"/>
      <c r="HC101" s="13" t="s">
        <v>40</v>
      </c>
      <c r="HD101" s="14"/>
      <c r="HE101" s="14"/>
      <c r="HF101" s="14"/>
      <c r="HG101" s="14"/>
      <c r="HH101" s="14"/>
      <c r="HI101" s="14"/>
      <c r="HJ101" s="15"/>
      <c r="HK101" s="13" t="s">
        <v>40</v>
      </c>
      <c r="HL101" s="14"/>
      <c r="HM101" s="14"/>
      <c r="HN101" s="14"/>
      <c r="HO101" s="14"/>
      <c r="HP101" s="14"/>
      <c r="HQ101" s="14"/>
      <c r="HR101" s="15"/>
      <c r="HS101" s="13" t="s">
        <v>40</v>
      </c>
      <c r="HT101" s="14"/>
      <c r="HU101" s="14"/>
      <c r="HV101" s="14"/>
      <c r="HW101" s="14"/>
      <c r="HX101" s="14"/>
      <c r="HY101" s="14"/>
      <c r="HZ101" s="15"/>
      <c r="IA101" s="13" t="s">
        <v>40</v>
      </c>
      <c r="IB101" s="14"/>
      <c r="IC101" s="14" t="s">
        <v>41</v>
      </c>
      <c r="ID101" s="14"/>
      <c r="IE101" s="14"/>
      <c r="IF101" s="14"/>
      <c r="IG101" s="14"/>
      <c r="IH101" s="15"/>
      <c r="II101" s="13" t="s">
        <v>40</v>
      </c>
      <c r="IJ101" s="14"/>
      <c r="IK101" s="14" t="s">
        <v>41</v>
      </c>
      <c r="IL101" s="14"/>
      <c r="IM101" s="14"/>
      <c r="IN101" s="14"/>
      <c r="IO101" s="14"/>
      <c r="IP101" s="15"/>
    </row>
    <row r="102" spans="1:250" ht="18" customHeight="1">
      <c r="A102" s="22" t="s">
        <v>43</v>
      </c>
      <c r="B102" s="18"/>
      <c r="C102" s="18"/>
      <c r="D102" s="18"/>
      <c r="E102" s="18"/>
      <c r="F102" s="18"/>
      <c r="G102" s="109"/>
      <c r="H102" s="19"/>
      <c r="I102" s="22" t="s">
        <v>43</v>
      </c>
      <c r="J102" s="18"/>
      <c r="K102" s="18"/>
      <c r="L102" s="18"/>
      <c r="M102" s="18"/>
      <c r="N102" s="18"/>
      <c r="O102" s="109"/>
      <c r="P102" s="19"/>
      <c r="Q102" s="22" t="s">
        <v>43</v>
      </c>
      <c r="R102" s="18"/>
      <c r="S102" s="18"/>
      <c r="T102" s="18"/>
      <c r="U102" s="18"/>
      <c r="V102" s="18"/>
      <c r="W102" s="18"/>
      <c r="X102" s="19"/>
      <c r="Y102" s="22" t="s">
        <v>43</v>
      </c>
      <c r="Z102" s="18"/>
      <c r="AA102" s="18"/>
      <c r="AB102" s="18"/>
      <c r="AC102" s="18"/>
      <c r="AD102" s="18"/>
      <c r="AE102" s="18"/>
      <c r="AF102" s="19"/>
      <c r="AG102" s="22" t="s">
        <v>43</v>
      </c>
      <c r="AH102" s="18"/>
      <c r="AI102" s="18"/>
      <c r="AJ102" s="18"/>
      <c r="AK102" s="18"/>
      <c r="AL102" s="18"/>
      <c r="AM102" s="18"/>
      <c r="AN102" s="19"/>
      <c r="AO102" s="22" t="s">
        <v>43</v>
      </c>
      <c r="AP102" s="18"/>
      <c r="AQ102" s="18"/>
      <c r="AR102" s="18"/>
      <c r="AS102" s="18"/>
      <c r="AT102" s="18"/>
      <c r="AU102" s="18"/>
      <c r="AV102" s="19"/>
      <c r="AW102" s="22" t="s">
        <v>43</v>
      </c>
      <c r="AX102" s="18"/>
      <c r="AY102" s="18"/>
      <c r="AZ102" s="18"/>
      <c r="BA102" s="18"/>
      <c r="BB102" s="18"/>
      <c r="BC102" s="18"/>
      <c r="BD102" s="19"/>
      <c r="BE102" s="22" t="s">
        <v>43</v>
      </c>
      <c r="BF102" s="18"/>
      <c r="BG102" s="18"/>
      <c r="BH102" s="18"/>
      <c r="BI102" s="18"/>
      <c r="BJ102" s="18"/>
      <c r="BK102" s="18"/>
      <c r="BL102" s="19"/>
      <c r="BM102" s="22" t="s">
        <v>43</v>
      </c>
      <c r="BN102" s="18"/>
      <c r="BO102" s="18"/>
      <c r="BP102" s="18"/>
      <c r="BQ102" s="18"/>
      <c r="BR102" s="18"/>
      <c r="BS102" s="150"/>
      <c r="BT102" s="19"/>
      <c r="BU102" s="22" t="s">
        <v>43</v>
      </c>
      <c r="BV102" s="18"/>
      <c r="BW102" s="18"/>
      <c r="BX102" s="18"/>
      <c r="BY102" s="18"/>
      <c r="BZ102" s="18"/>
      <c r="CA102" s="18"/>
      <c r="CB102" s="19"/>
      <c r="CC102" s="22" t="s">
        <v>43</v>
      </c>
      <c r="CD102" s="18"/>
      <c r="CE102" s="18"/>
      <c r="CF102" s="18"/>
      <c r="CG102" s="18"/>
      <c r="CH102" s="18"/>
      <c r="CI102" s="18"/>
      <c r="CJ102" s="19"/>
      <c r="CK102" s="22" t="s">
        <v>43</v>
      </c>
      <c r="CL102" s="18"/>
      <c r="CM102" s="18"/>
      <c r="CN102" s="18"/>
      <c r="CO102" s="18"/>
      <c r="CP102" s="18"/>
      <c r="CQ102" s="18"/>
      <c r="CR102" s="19"/>
      <c r="CS102" s="22" t="s">
        <v>43</v>
      </c>
      <c r="CT102" s="18"/>
      <c r="CU102" s="18"/>
      <c r="CV102" s="18"/>
      <c r="CW102" s="18"/>
      <c r="CX102" s="18"/>
      <c r="CY102" s="18"/>
      <c r="CZ102" s="19"/>
      <c r="DA102" s="22" t="s">
        <v>43</v>
      </c>
      <c r="DB102" s="18"/>
      <c r="DC102" s="18"/>
      <c r="DD102" s="18"/>
      <c r="DE102" s="18"/>
      <c r="DF102" s="18"/>
      <c r="DG102" s="18"/>
      <c r="DH102" s="19"/>
      <c r="DI102" s="22" t="s">
        <v>43</v>
      </c>
      <c r="DJ102" s="18"/>
      <c r="DK102" s="18"/>
      <c r="DL102" s="18"/>
      <c r="DM102" s="18"/>
      <c r="DN102" s="18"/>
      <c r="DO102" s="18"/>
      <c r="DP102" s="19"/>
      <c r="DQ102" s="5"/>
      <c r="DR102" s="21" t="s">
        <v>44</v>
      </c>
      <c r="DS102" s="13" t="s">
        <v>45</v>
      </c>
      <c r="DT102" s="14"/>
      <c r="DU102" s="14"/>
      <c r="DV102" s="14"/>
      <c r="DW102" s="14"/>
      <c r="DX102" s="14"/>
      <c r="DY102" s="14"/>
      <c r="DZ102" s="15"/>
      <c r="EA102" s="13" t="s">
        <v>45</v>
      </c>
      <c r="EB102" s="14"/>
      <c r="EC102" s="14"/>
      <c r="ED102" s="14"/>
      <c r="EE102" s="14"/>
      <c r="EF102" s="14"/>
      <c r="EG102" s="14"/>
      <c r="EH102" s="15"/>
      <c r="EI102" s="13" t="s">
        <v>45</v>
      </c>
      <c r="EJ102" s="14"/>
      <c r="EK102" s="14"/>
      <c r="EL102" s="14"/>
      <c r="EM102" s="14"/>
      <c r="EN102" s="14"/>
      <c r="EO102" s="14"/>
      <c r="EP102" s="15"/>
      <c r="EQ102" s="13" t="s">
        <v>46</v>
      </c>
      <c r="ER102" s="14"/>
      <c r="ES102" s="14"/>
      <c r="ET102" s="14"/>
      <c r="EU102" s="14"/>
      <c r="EV102" s="14"/>
      <c r="EW102" s="14"/>
      <c r="EX102" s="15"/>
      <c r="EY102" s="13" t="s">
        <v>16</v>
      </c>
      <c r="EZ102" s="14"/>
      <c r="FA102" s="14"/>
      <c r="FB102" s="14"/>
      <c r="FC102" s="14"/>
      <c r="FD102" s="14"/>
      <c r="FE102" s="14"/>
      <c r="FF102" s="15"/>
      <c r="FG102" s="13"/>
      <c r="FH102" s="13" t="s">
        <v>45</v>
      </c>
      <c r="FI102" s="14"/>
      <c r="FJ102" s="14"/>
      <c r="FK102" s="14"/>
      <c r="FL102" s="14"/>
      <c r="FM102" s="14"/>
      <c r="FN102" s="14"/>
      <c r="FO102" s="13" t="s">
        <v>45</v>
      </c>
      <c r="FP102" s="14"/>
      <c r="FQ102" s="14"/>
      <c r="FR102" s="14"/>
      <c r="FS102" s="14"/>
      <c r="FT102" s="14"/>
      <c r="FU102" s="14"/>
      <c r="FV102" s="15"/>
      <c r="FW102" s="13" t="s">
        <v>45</v>
      </c>
      <c r="FX102" s="14"/>
      <c r="FY102" s="14"/>
      <c r="FZ102" s="14"/>
      <c r="GA102" s="14"/>
      <c r="GB102" s="14"/>
      <c r="GC102" s="14"/>
      <c r="GD102" s="14"/>
      <c r="GE102" s="13" t="s">
        <v>45</v>
      </c>
      <c r="GF102" s="14"/>
      <c r="GG102" s="14"/>
      <c r="GH102" s="14"/>
      <c r="GI102" s="14"/>
      <c r="GJ102" s="14"/>
      <c r="GK102" s="14"/>
      <c r="GL102" s="15"/>
      <c r="GM102" s="13" t="s">
        <v>45</v>
      </c>
      <c r="GN102" s="14"/>
      <c r="GO102" s="14"/>
      <c r="GP102" s="14"/>
      <c r="GQ102" s="14"/>
      <c r="GR102" s="14"/>
      <c r="GS102" s="14"/>
      <c r="GT102" s="15"/>
      <c r="GU102" s="13" t="s">
        <v>45</v>
      </c>
      <c r="GV102" s="14"/>
      <c r="GW102" s="14"/>
      <c r="GX102" s="14"/>
      <c r="GY102" s="14"/>
      <c r="GZ102" s="14"/>
      <c r="HA102" s="14"/>
      <c r="HB102" s="14"/>
      <c r="HC102" s="13" t="s">
        <v>45</v>
      </c>
      <c r="HD102" s="14"/>
      <c r="HE102" s="14"/>
      <c r="HF102" s="14"/>
      <c r="HG102" s="14"/>
      <c r="HH102" s="14"/>
      <c r="HI102" s="14"/>
      <c r="HJ102" s="15"/>
      <c r="HK102" s="13" t="s">
        <v>45</v>
      </c>
      <c r="HL102" s="14"/>
      <c r="HM102" s="14"/>
      <c r="HN102" s="14"/>
      <c r="HO102" s="14"/>
      <c r="HP102" s="14"/>
      <c r="HQ102" s="14"/>
      <c r="HR102" s="15"/>
      <c r="HS102" s="13" t="s">
        <v>45</v>
      </c>
      <c r="HT102" s="14"/>
      <c r="HU102" s="14"/>
      <c r="HV102" s="14"/>
      <c r="HW102" s="14"/>
      <c r="HX102" s="14"/>
      <c r="HY102" s="14"/>
      <c r="HZ102" s="15"/>
      <c r="IA102" s="13" t="s">
        <v>45</v>
      </c>
      <c r="IB102" s="14"/>
      <c r="IC102" s="14"/>
      <c r="ID102" s="14"/>
      <c r="IE102" s="14"/>
      <c r="IF102" s="14"/>
      <c r="IG102" s="14"/>
      <c r="IH102" s="15"/>
      <c r="II102" s="13" t="s">
        <v>45</v>
      </c>
      <c r="IJ102" s="14"/>
      <c r="IK102" s="14"/>
      <c r="IL102" s="14"/>
      <c r="IM102" s="14"/>
      <c r="IN102" s="14"/>
      <c r="IO102" s="14"/>
      <c r="IP102" s="15"/>
    </row>
    <row r="103" spans="1:250" ht="18" customHeight="1">
      <c r="A103" s="13">
        <v>1</v>
      </c>
      <c r="B103" s="17" t="s">
        <v>48</v>
      </c>
      <c r="C103" s="18" t="s">
        <v>223</v>
      </c>
      <c r="D103" s="18"/>
      <c r="E103" s="18"/>
      <c r="F103" s="18" t="s">
        <v>1386</v>
      </c>
      <c r="G103" s="109" t="s">
        <v>1387</v>
      </c>
      <c r="H103" s="19">
        <v>241</v>
      </c>
      <c r="I103" s="13">
        <v>1</v>
      </c>
      <c r="J103" s="17" t="s">
        <v>222</v>
      </c>
      <c r="K103" s="18" t="s">
        <v>1130</v>
      </c>
      <c r="L103" s="116"/>
      <c r="M103" s="116"/>
      <c r="N103" s="118" t="s">
        <v>1362</v>
      </c>
      <c r="O103" s="109" t="s">
        <v>1365</v>
      </c>
      <c r="P103" s="19">
        <v>428</v>
      </c>
      <c r="Q103" s="13">
        <v>1</v>
      </c>
      <c r="R103" s="17" t="s">
        <v>1090</v>
      </c>
      <c r="S103" s="18" t="s">
        <v>1127</v>
      </c>
      <c r="T103" s="18"/>
      <c r="U103" s="18"/>
      <c r="V103" s="18"/>
      <c r="W103" s="105" t="s">
        <v>1132</v>
      </c>
      <c r="X103" s="19">
        <v>623</v>
      </c>
      <c r="Y103" s="13">
        <v>1</v>
      </c>
      <c r="Z103" s="17" t="s">
        <v>1090</v>
      </c>
      <c r="AA103" s="18" t="s">
        <v>1127</v>
      </c>
      <c r="AB103" s="18"/>
      <c r="AC103" s="18"/>
      <c r="AD103" s="18"/>
      <c r="AE103" s="18" t="s">
        <v>1215</v>
      </c>
      <c r="AF103" s="19">
        <v>664</v>
      </c>
      <c r="AG103" s="13">
        <v>1</v>
      </c>
      <c r="AH103" s="17" t="s">
        <v>1090</v>
      </c>
      <c r="AI103" s="18" t="s">
        <v>1128</v>
      </c>
      <c r="AJ103" s="18"/>
      <c r="AK103" s="18"/>
      <c r="AL103" s="18"/>
      <c r="AM103" s="18" t="s">
        <v>1172</v>
      </c>
      <c r="AN103" s="19">
        <v>385</v>
      </c>
      <c r="AO103" s="13">
        <v>1</v>
      </c>
      <c r="AP103" s="17" t="s">
        <v>1090</v>
      </c>
      <c r="AQ103" s="18" t="s">
        <v>1128</v>
      </c>
      <c r="AR103" s="18"/>
      <c r="AS103" s="18"/>
      <c r="AT103" s="18"/>
      <c r="AU103" s="18" t="s">
        <v>1269</v>
      </c>
      <c r="AV103" s="19">
        <v>252</v>
      </c>
      <c r="AW103" s="13">
        <v>1</v>
      </c>
      <c r="AX103" s="17" t="s">
        <v>1090</v>
      </c>
      <c r="AY103" s="18" t="s">
        <v>1091</v>
      </c>
      <c r="AZ103" s="18"/>
      <c r="BA103" s="18"/>
      <c r="BB103" s="18"/>
      <c r="BC103" s="18" t="s">
        <v>1241</v>
      </c>
      <c r="BD103" s="19">
        <v>554</v>
      </c>
      <c r="BE103" s="13">
        <v>1</v>
      </c>
      <c r="BF103" s="17"/>
      <c r="BG103" s="18"/>
      <c r="BH103" s="18"/>
      <c r="BI103" s="18"/>
      <c r="BJ103" s="18"/>
      <c r="BK103" s="18"/>
      <c r="BL103" s="19"/>
      <c r="BM103" s="13">
        <v>1</v>
      </c>
      <c r="BN103" s="17" t="s">
        <v>1090</v>
      </c>
      <c r="BO103" s="113" t="s">
        <v>1565</v>
      </c>
      <c r="BP103" s="18"/>
      <c r="BQ103" s="18"/>
      <c r="BR103" s="18" t="s">
        <v>1569</v>
      </c>
      <c r="BS103" s="150" t="s">
        <v>1568</v>
      </c>
      <c r="BT103" s="19"/>
      <c r="BU103" s="13">
        <v>1</v>
      </c>
      <c r="BV103" s="17" t="s">
        <v>48</v>
      </c>
      <c r="BW103" s="18" t="s">
        <v>49</v>
      </c>
      <c r="BX103" s="18"/>
      <c r="BY103" s="18"/>
      <c r="BZ103" s="18"/>
      <c r="CA103" s="18" t="s">
        <v>1283</v>
      </c>
      <c r="CB103" s="19">
        <v>958</v>
      </c>
      <c r="CC103" s="13">
        <v>1</v>
      </c>
      <c r="CD103" s="17" t="s">
        <v>48</v>
      </c>
      <c r="CE103" s="18" t="s">
        <v>49</v>
      </c>
      <c r="CF103" s="18"/>
      <c r="CG103" s="18"/>
      <c r="CH103" s="18"/>
      <c r="CI103" s="18" t="s">
        <v>1080</v>
      </c>
      <c r="CJ103" s="19">
        <v>949</v>
      </c>
      <c r="CK103" s="13">
        <v>1</v>
      </c>
      <c r="CL103" s="17" t="s">
        <v>48</v>
      </c>
      <c r="CM103" s="18" t="s">
        <v>49</v>
      </c>
      <c r="CN103" s="18"/>
      <c r="CO103" s="18"/>
      <c r="CP103" s="18"/>
      <c r="CQ103" s="18" t="s">
        <v>1045</v>
      </c>
      <c r="CR103" s="19">
        <v>932</v>
      </c>
      <c r="CS103" s="13">
        <v>1</v>
      </c>
      <c r="CT103" s="17" t="s">
        <v>50</v>
      </c>
      <c r="CU103" s="18" t="s">
        <v>49</v>
      </c>
      <c r="CV103" s="18"/>
      <c r="CW103" s="18"/>
      <c r="CX103" s="18"/>
      <c r="CY103" s="18" t="s">
        <v>51</v>
      </c>
      <c r="CZ103" s="19">
        <v>890</v>
      </c>
      <c r="DA103" s="13">
        <v>1</v>
      </c>
      <c r="DB103" s="17" t="s">
        <v>52</v>
      </c>
      <c r="DC103" s="18" t="s">
        <v>53</v>
      </c>
      <c r="DD103" s="18"/>
      <c r="DE103" s="18"/>
      <c r="DF103" s="18"/>
      <c r="DG103" s="18" t="s">
        <v>54</v>
      </c>
      <c r="DH103" s="19">
        <v>801</v>
      </c>
      <c r="DI103" s="13">
        <v>1</v>
      </c>
      <c r="DJ103" s="17" t="s">
        <v>55</v>
      </c>
      <c r="DK103" s="18" t="s">
        <v>56</v>
      </c>
      <c r="DL103" s="18"/>
      <c r="DM103" s="18"/>
      <c r="DN103" s="18"/>
      <c r="DO103" s="18" t="s">
        <v>57</v>
      </c>
      <c r="DP103" s="19">
        <v>692</v>
      </c>
      <c r="DQ103" s="5"/>
      <c r="DR103" s="21" t="s">
        <v>58</v>
      </c>
      <c r="DS103" s="13">
        <v>1</v>
      </c>
      <c r="DT103" s="23" t="s">
        <v>59</v>
      </c>
      <c r="DU103" s="14" t="s">
        <v>60</v>
      </c>
      <c r="DV103" s="14"/>
      <c r="DW103" s="14"/>
      <c r="DX103" s="14"/>
      <c r="DY103" s="14" t="s">
        <v>61</v>
      </c>
      <c r="DZ103" s="15">
        <v>694</v>
      </c>
      <c r="EA103" s="13">
        <v>1</v>
      </c>
      <c r="EB103" s="14" t="s">
        <v>55</v>
      </c>
      <c r="EC103" s="14" t="s">
        <v>62</v>
      </c>
      <c r="ED103" s="14"/>
      <c r="EE103" s="14"/>
      <c r="EF103" s="14"/>
      <c r="EG103" s="14" t="s">
        <v>63</v>
      </c>
      <c r="EH103" s="15">
        <v>679</v>
      </c>
      <c r="EI103" s="13">
        <v>1</v>
      </c>
      <c r="EJ103" s="14" t="s">
        <v>59</v>
      </c>
      <c r="EK103" s="14" t="s">
        <v>64</v>
      </c>
      <c r="EL103" s="14"/>
      <c r="EM103" s="14"/>
      <c r="EN103" s="14"/>
      <c r="EO103" s="14" t="s">
        <v>65</v>
      </c>
      <c r="EP103" s="15">
        <v>670</v>
      </c>
      <c r="EQ103" s="13">
        <v>1</v>
      </c>
      <c r="ER103" s="14" t="s">
        <v>55</v>
      </c>
      <c r="ES103" s="14" t="s">
        <v>62</v>
      </c>
      <c r="ET103" s="14"/>
      <c r="EU103" s="14"/>
      <c r="EV103" s="14"/>
      <c r="EW103" s="14" t="s">
        <v>66</v>
      </c>
      <c r="EX103" s="15">
        <v>658</v>
      </c>
      <c r="EY103" s="13" t="s">
        <v>16</v>
      </c>
      <c r="EZ103" s="14" t="s">
        <v>59</v>
      </c>
      <c r="FA103" s="14" t="s">
        <v>67</v>
      </c>
      <c r="FB103" s="14"/>
      <c r="FC103" s="14"/>
      <c r="FD103" s="14"/>
      <c r="FE103" s="14" t="s">
        <v>68</v>
      </c>
      <c r="FF103" s="15">
        <v>613</v>
      </c>
      <c r="FG103" s="13">
        <v>1</v>
      </c>
      <c r="FH103" s="5" t="s">
        <v>69</v>
      </c>
      <c r="FI103" s="5" t="s">
        <v>70</v>
      </c>
      <c r="FJ103" s="5"/>
      <c r="FK103" s="5"/>
      <c r="FL103" s="5"/>
      <c r="FM103" s="5" t="s">
        <v>71</v>
      </c>
      <c r="FN103" s="14">
        <v>634</v>
      </c>
      <c r="FO103" s="13">
        <v>1</v>
      </c>
      <c r="FP103" s="14" t="s">
        <v>72</v>
      </c>
      <c r="FQ103" s="14" t="s">
        <v>73</v>
      </c>
      <c r="FR103" s="14"/>
      <c r="FS103" s="14"/>
      <c r="FT103" s="14"/>
      <c r="FU103" s="14" t="s">
        <v>74</v>
      </c>
      <c r="FV103" s="15">
        <v>716</v>
      </c>
      <c r="FW103" s="13">
        <v>1</v>
      </c>
      <c r="FX103" s="5" t="s">
        <v>59</v>
      </c>
      <c r="FY103" s="5" t="s">
        <v>75</v>
      </c>
      <c r="FZ103" s="5"/>
      <c r="GA103" s="5"/>
      <c r="GB103" s="5"/>
      <c r="GC103" s="5" t="s">
        <v>76</v>
      </c>
      <c r="GD103" s="14">
        <v>758</v>
      </c>
      <c r="GE103" s="13">
        <v>1</v>
      </c>
      <c r="GF103" s="5" t="s">
        <v>59</v>
      </c>
      <c r="GG103" s="5" t="s">
        <v>73</v>
      </c>
      <c r="GH103" s="5"/>
      <c r="GI103" s="5"/>
      <c r="GJ103" s="5"/>
      <c r="GK103" s="5" t="s">
        <v>77</v>
      </c>
      <c r="GL103" s="15">
        <v>746</v>
      </c>
      <c r="GM103" s="13">
        <v>1</v>
      </c>
      <c r="GN103" s="14" t="s">
        <v>59</v>
      </c>
      <c r="GO103" s="14" t="s">
        <v>78</v>
      </c>
      <c r="GP103" s="14"/>
      <c r="GQ103" s="14"/>
      <c r="GR103" s="14"/>
      <c r="GS103" s="14" t="s">
        <v>79</v>
      </c>
      <c r="GT103" s="15">
        <v>706</v>
      </c>
      <c r="GU103" s="13">
        <v>1</v>
      </c>
      <c r="GV103" s="5" t="s">
        <v>69</v>
      </c>
      <c r="GW103" s="5" t="s">
        <v>70</v>
      </c>
      <c r="GX103" s="5"/>
      <c r="GY103" s="5"/>
      <c r="GZ103" s="5"/>
      <c r="HA103" s="5" t="s">
        <v>80</v>
      </c>
      <c r="HB103" s="14">
        <v>725</v>
      </c>
      <c r="HC103" s="13">
        <v>1</v>
      </c>
      <c r="HD103" s="5" t="s">
        <v>69</v>
      </c>
      <c r="HE103" s="5" t="s">
        <v>70</v>
      </c>
      <c r="HF103" s="5"/>
      <c r="HG103" s="5"/>
      <c r="HH103" s="5"/>
      <c r="HI103" s="5" t="s">
        <v>81</v>
      </c>
      <c r="HJ103" s="15">
        <v>680</v>
      </c>
      <c r="HK103" s="13">
        <v>1</v>
      </c>
      <c r="HL103" s="5" t="s">
        <v>82</v>
      </c>
      <c r="HM103" s="5" t="s">
        <v>83</v>
      </c>
      <c r="HN103" s="5"/>
      <c r="HO103" s="5"/>
      <c r="HP103" s="5"/>
      <c r="HQ103" s="5" t="s">
        <v>84</v>
      </c>
      <c r="HR103" s="15">
        <v>674</v>
      </c>
      <c r="HS103" s="13">
        <v>1</v>
      </c>
      <c r="HT103" s="5" t="s">
        <v>59</v>
      </c>
      <c r="HU103" s="5" t="s">
        <v>73</v>
      </c>
      <c r="HV103" s="5"/>
      <c r="HW103" s="5"/>
      <c r="HX103" s="5"/>
      <c r="HY103" s="5" t="s">
        <v>85</v>
      </c>
      <c r="HZ103" s="15">
        <v>400</v>
      </c>
      <c r="IA103" s="13">
        <v>1</v>
      </c>
      <c r="IB103" s="5" t="s">
        <v>86</v>
      </c>
      <c r="IC103" s="5" t="s">
        <v>87</v>
      </c>
      <c r="ID103" s="5"/>
      <c r="IE103" s="5"/>
      <c r="IF103" s="5"/>
      <c r="IG103" s="5" t="s">
        <v>88</v>
      </c>
      <c r="IH103" s="15">
        <v>861</v>
      </c>
      <c r="II103" s="13">
        <v>1</v>
      </c>
      <c r="IJ103" s="5" t="s">
        <v>89</v>
      </c>
      <c r="IK103" s="5" t="s">
        <v>90</v>
      </c>
      <c r="IL103" s="5"/>
      <c r="IM103" s="5"/>
      <c r="IN103" s="5"/>
      <c r="IO103" s="5" t="s">
        <v>91</v>
      </c>
      <c r="IP103" s="15">
        <v>850</v>
      </c>
    </row>
    <row r="104" spans="1:250" ht="18" customHeight="1">
      <c r="A104" s="13">
        <v>2</v>
      </c>
      <c r="B104" s="96" t="s">
        <v>50</v>
      </c>
      <c r="C104" s="18" t="s">
        <v>223</v>
      </c>
      <c r="D104" s="18"/>
      <c r="E104" s="18"/>
      <c r="F104" s="18" t="s">
        <v>1394</v>
      </c>
      <c r="G104" s="109" t="s">
        <v>1431</v>
      </c>
      <c r="H104" s="19">
        <v>238</v>
      </c>
      <c r="I104" s="13">
        <v>2</v>
      </c>
      <c r="J104" s="17" t="s">
        <v>237</v>
      </c>
      <c r="K104" s="18" t="s">
        <v>1130</v>
      </c>
      <c r="L104" s="18"/>
      <c r="M104" s="18"/>
      <c r="N104" s="18" t="s">
        <v>1371</v>
      </c>
      <c r="O104" s="109" t="s">
        <v>1372</v>
      </c>
      <c r="P104" s="19">
        <v>427</v>
      </c>
      <c r="Q104" s="13">
        <v>2</v>
      </c>
      <c r="R104" s="17" t="s">
        <v>1111</v>
      </c>
      <c r="S104" s="18" t="s">
        <v>1127</v>
      </c>
      <c r="T104" s="18"/>
      <c r="U104" s="18"/>
      <c r="V104" s="18"/>
      <c r="W104" s="18" t="s">
        <v>1228</v>
      </c>
      <c r="X104" s="19">
        <v>645</v>
      </c>
      <c r="Y104" s="13">
        <v>2</v>
      </c>
      <c r="Z104" s="17" t="s">
        <v>1111</v>
      </c>
      <c r="AA104" s="18" t="s">
        <v>1127</v>
      </c>
      <c r="AB104" s="18"/>
      <c r="AC104" s="18"/>
      <c r="AD104" s="18"/>
      <c r="AE104" s="18" t="s">
        <v>1216</v>
      </c>
      <c r="AF104" s="19">
        <v>641</v>
      </c>
      <c r="AG104" s="13">
        <v>2</v>
      </c>
      <c r="AH104" s="17" t="s">
        <v>1111</v>
      </c>
      <c r="AI104" s="18" t="s">
        <v>1128</v>
      </c>
      <c r="AJ104" s="18"/>
      <c r="AK104" s="18"/>
      <c r="AL104" s="18"/>
      <c r="AM104" s="18" t="s">
        <v>1173</v>
      </c>
      <c r="AN104" s="19">
        <v>384</v>
      </c>
      <c r="AO104" s="13">
        <v>2</v>
      </c>
      <c r="AP104" s="17" t="s">
        <v>1111</v>
      </c>
      <c r="AQ104" s="18"/>
      <c r="AR104" s="18"/>
      <c r="AS104" s="18"/>
      <c r="AT104" s="18"/>
      <c r="AU104" s="18"/>
      <c r="AV104" s="19"/>
      <c r="AW104" s="13">
        <v>2</v>
      </c>
      <c r="AX104" s="17" t="s">
        <v>1111</v>
      </c>
      <c r="AY104" s="18" t="s">
        <v>1091</v>
      </c>
      <c r="AZ104" s="18"/>
      <c r="BA104" s="18"/>
      <c r="BB104" s="18"/>
      <c r="BC104" s="18" t="s">
        <v>1242</v>
      </c>
      <c r="BD104" s="19">
        <v>574</v>
      </c>
      <c r="BE104" s="13">
        <v>2</v>
      </c>
      <c r="BF104" s="17"/>
      <c r="BG104" s="18"/>
      <c r="BH104" s="18"/>
      <c r="BI104" s="18"/>
      <c r="BJ104" s="18"/>
      <c r="BK104" s="18"/>
      <c r="BL104" s="19"/>
      <c r="BM104" s="13">
        <v>2</v>
      </c>
      <c r="BN104" s="17" t="s">
        <v>69</v>
      </c>
      <c r="BO104" s="113" t="s">
        <v>1091</v>
      </c>
      <c r="BP104" s="18"/>
      <c r="BQ104" s="18"/>
      <c r="BR104" s="18" t="s">
        <v>1570</v>
      </c>
      <c r="BS104" s="150" t="s">
        <v>1208</v>
      </c>
      <c r="BT104" s="19"/>
      <c r="BU104" s="13">
        <v>2</v>
      </c>
      <c r="BV104" s="17" t="s">
        <v>233</v>
      </c>
      <c r="BW104" s="18" t="s">
        <v>49</v>
      </c>
      <c r="BX104" s="18"/>
      <c r="BY104" s="18"/>
      <c r="BZ104" s="18"/>
      <c r="CA104" s="18" t="s">
        <v>1284</v>
      </c>
      <c r="CB104" s="19">
        <v>939</v>
      </c>
      <c r="CC104" s="13">
        <v>2</v>
      </c>
      <c r="CD104" s="17" t="s">
        <v>233</v>
      </c>
      <c r="CE104" s="18" t="s">
        <v>49</v>
      </c>
      <c r="CF104" s="18"/>
      <c r="CG104" s="18"/>
      <c r="CH104" s="18"/>
      <c r="CI104" s="18" t="s">
        <v>1081</v>
      </c>
      <c r="CJ104" s="19">
        <v>927</v>
      </c>
      <c r="CK104" s="13">
        <v>2</v>
      </c>
      <c r="CL104" s="17" t="s">
        <v>50</v>
      </c>
      <c r="CM104" s="18" t="s">
        <v>49</v>
      </c>
      <c r="CN104" s="18"/>
      <c r="CO104" s="18"/>
      <c r="CP104" s="18"/>
      <c r="CQ104" s="18" t="s">
        <v>93</v>
      </c>
      <c r="CR104" s="19">
        <v>901</v>
      </c>
      <c r="CS104" s="13">
        <v>2</v>
      </c>
      <c r="CT104" s="17" t="s">
        <v>48</v>
      </c>
      <c r="CU104" s="18" t="s">
        <v>49</v>
      </c>
      <c r="CV104" s="18"/>
      <c r="CW104" s="18"/>
      <c r="CX104" s="18"/>
      <c r="CY104" s="18" t="s">
        <v>94</v>
      </c>
      <c r="CZ104" s="19">
        <v>883</v>
      </c>
      <c r="DA104" s="13">
        <v>2</v>
      </c>
      <c r="DB104" s="17" t="s">
        <v>95</v>
      </c>
      <c r="DC104" s="18" t="s">
        <v>53</v>
      </c>
      <c r="DD104" s="18"/>
      <c r="DE104" s="18"/>
      <c r="DF104" s="18"/>
      <c r="DG104" s="18" t="s">
        <v>96</v>
      </c>
      <c r="DH104" s="19">
        <v>759</v>
      </c>
      <c r="DI104" s="13">
        <v>2</v>
      </c>
      <c r="DJ104" s="17" t="s">
        <v>59</v>
      </c>
      <c r="DK104" s="18" t="s">
        <v>60</v>
      </c>
      <c r="DL104" s="18"/>
      <c r="DM104" s="18"/>
      <c r="DN104" s="18"/>
      <c r="DO104" s="18" t="s">
        <v>97</v>
      </c>
      <c r="DP104" s="19">
        <v>675</v>
      </c>
      <c r="DQ104" s="5"/>
      <c r="DR104" s="21" t="s">
        <v>98</v>
      </c>
      <c r="DS104" s="13">
        <v>2</v>
      </c>
      <c r="DT104" s="23" t="s">
        <v>82</v>
      </c>
      <c r="DU104" s="14" t="s">
        <v>62</v>
      </c>
      <c r="DV104" s="14"/>
      <c r="DW104" s="14"/>
      <c r="DX104" s="14"/>
      <c r="DY104" s="14" t="s">
        <v>99</v>
      </c>
      <c r="DZ104" s="15">
        <v>675</v>
      </c>
      <c r="EA104" s="13">
        <v>2</v>
      </c>
      <c r="EB104" s="14" t="s">
        <v>59</v>
      </c>
      <c r="EC104" s="14" t="s">
        <v>100</v>
      </c>
      <c r="ED104" s="14"/>
      <c r="EE104" s="14"/>
      <c r="EF104" s="14"/>
      <c r="EG104" s="14" t="s">
        <v>101</v>
      </c>
      <c r="EH104" s="15">
        <v>663</v>
      </c>
      <c r="EI104" s="13">
        <v>2</v>
      </c>
      <c r="EJ104" s="14" t="s">
        <v>102</v>
      </c>
      <c r="EK104" s="14" t="s">
        <v>64</v>
      </c>
      <c r="EL104" s="14"/>
      <c r="EM104" s="14"/>
      <c r="EN104" s="14"/>
      <c r="EO104" s="14" t="s">
        <v>103</v>
      </c>
      <c r="EP104" s="15">
        <v>664</v>
      </c>
      <c r="EQ104" s="13">
        <v>2</v>
      </c>
      <c r="ER104" s="14" t="s">
        <v>59</v>
      </c>
      <c r="ES104" s="14" t="s">
        <v>60</v>
      </c>
      <c r="ET104" s="14"/>
      <c r="EU104" s="14"/>
      <c r="EV104" s="14"/>
      <c r="EW104" s="14" t="s">
        <v>104</v>
      </c>
      <c r="EX104" s="15">
        <v>644</v>
      </c>
      <c r="EY104" s="13" t="s">
        <v>16</v>
      </c>
      <c r="EZ104" s="14" t="s">
        <v>102</v>
      </c>
      <c r="FA104" s="14" t="s">
        <v>67</v>
      </c>
      <c r="FB104" s="14"/>
      <c r="FC104" s="14"/>
      <c r="FD104" s="14"/>
      <c r="FE104" s="14" t="s">
        <v>105</v>
      </c>
      <c r="FF104" s="15">
        <v>601</v>
      </c>
      <c r="FG104" s="13">
        <v>2</v>
      </c>
      <c r="FH104" s="14" t="s">
        <v>59</v>
      </c>
      <c r="FI104" s="14" t="s">
        <v>62</v>
      </c>
      <c r="FJ104" s="14"/>
      <c r="FK104" s="14"/>
      <c r="FL104" s="14"/>
      <c r="FM104" s="14" t="s">
        <v>106</v>
      </c>
      <c r="FN104" s="14">
        <v>599</v>
      </c>
      <c r="FO104" s="13">
        <v>2</v>
      </c>
      <c r="FP104" s="14" t="s">
        <v>102</v>
      </c>
      <c r="FQ104" s="14" t="s">
        <v>75</v>
      </c>
      <c r="FR104" s="14"/>
      <c r="FS104" s="14"/>
      <c r="FT104" s="14"/>
      <c r="FU104" s="14" t="s">
        <v>107</v>
      </c>
      <c r="FV104" s="15">
        <v>702</v>
      </c>
      <c r="FW104" s="13">
        <v>2</v>
      </c>
      <c r="FX104" s="5" t="s">
        <v>102</v>
      </c>
      <c r="FY104" s="5" t="s">
        <v>75</v>
      </c>
      <c r="FZ104" s="5"/>
      <c r="GA104" s="5"/>
      <c r="GB104" s="5"/>
      <c r="GC104" s="5" t="s">
        <v>108</v>
      </c>
      <c r="GD104" s="14">
        <v>755</v>
      </c>
      <c r="GE104" s="13">
        <v>2</v>
      </c>
      <c r="GF104" s="14" t="s">
        <v>52</v>
      </c>
      <c r="GG104" s="14" t="s">
        <v>73</v>
      </c>
      <c r="GH104" s="14"/>
      <c r="GI104" s="14"/>
      <c r="GJ104" s="14"/>
      <c r="GK104" s="14" t="s">
        <v>109</v>
      </c>
      <c r="GL104" s="15">
        <v>683</v>
      </c>
      <c r="GM104" s="13">
        <v>2</v>
      </c>
      <c r="GN104" s="14" t="s">
        <v>69</v>
      </c>
      <c r="GO104" s="14" t="s">
        <v>70</v>
      </c>
      <c r="GP104" s="14"/>
      <c r="GQ104" s="14"/>
      <c r="GR104" s="14"/>
      <c r="GS104" s="14" t="s">
        <v>81</v>
      </c>
      <c r="GT104" s="15">
        <v>680</v>
      </c>
      <c r="GU104" s="13">
        <v>2</v>
      </c>
      <c r="GV104" s="5" t="s">
        <v>59</v>
      </c>
      <c r="GW104" s="5" t="s">
        <v>78</v>
      </c>
      <c r="GX104" s="5"/>
      <c r="GY104" s="5"/>
      <c r="GZ104" s="5"/>
      <c r="HA104" s="5" t="s">
        <v>110</v>
      </c>
      <c r="HB104" s="14">
        <v>711</v>
      </c>
      <c r="HC104" s="13">
        <v>2</v>
      </c>
      <c r="HD104" s="5" t="s">
        <v>95</v>
      </c>
      <c r="HE104" s="5" t="s">
        <v>70</v>
      </c>
      <c r="HF104" s="5"/>
      <c r="HG104" s="5"/>
      <c r="HH104" s="5"/>
      <c r="HI104" s="5" t="s">
        <v>111</v>
      </c>
      <c r="HJ104" s="15">
        <v>662</v>
      </c>
      <c r="HK104" s="13">
        <v>2</v>
      </c>
      <c r="HL104" s="5" t="s">
        <v>102</v>
      </c>
      <c r="HM104" s="5" t="s">
        <v>83</v>
      </c>
      <c r="HN104" s="5"/>
      <c r="HO104" s="5"/>
      <c r="HP104" s="5"/>
      <c r="HQ104" s="5" t="s">
        <v>112</v>
      </c>
      <c r="HR104" s="15">
        <v>607</v>
      </c>
      <c r="HS104" s="13">
        <v>2</v>
      </c>
      <c r="HT104" s="5" t="s">
        <v>102</v>
      </c>
      <c r="HU104" s="5" t="s">
        <v>113</v>
      </c>
      <c r="HV104" s="5"/>
      <c r="HW104" s="5"/>
      <c r="HX104" s="5"/>
      <c r="HY104" s="5" t="s">
        <v>114</v>
      </c>
      <c r="HZ104" s="15">
        <v>363</v>
      </c>
      <c r="IA104" s="13">
        <v>2</v>
      </c>
      <c r="IB104" s="5" t="s">
        <v>102</v>
      </c>
      <c r="IC104" s="5" t="s">
        <v>87</v>
      </c>
      <c r="ID104" s="5"/>
      <c r="IE104" s="5"/>
      <c r="IF104" s="5"/>
      <c r="IG104" s="5" t="s">
        <v>115</v>
      </c>
      <c r="IH104" s="15">
        <v>821</v>
      </c>
      <c r="II104" s="13">
        <v>2</v>
      </c>
      <c r="IJ104" s="5" t="s">
        <v>102</v>
      </c>
      <c r="IK104" s="5" t="s">
        <v>90</v>
      </c>
      <c r="IL104" s="5"/>
      <c r="IM104" s="5"/>
      <c r="IN104" s="5"/>
      <c r="IO104" s="5" t="s">
        <v>116</v>
      </c>
      <c r="IP104" s="15">
        <v>814</v>
      </c>
    </row>
    <row r="105" spans="1:250" ht="18" customHeight="1">
      <c r="A105" s="13">
        <v>3</v>
      </c>
      <c r="B105" s="17" t="s">
        <v>280</v>
      </c>
      <c r="C105" s="18" t="s">
        <v>223</v>
      </c>
      <c r="D105" s="116"/>
      <c r="E105" s="116"/>
      <c r="F105" s="18" t="s">
        <v>1428</v>
      </c>
      <c r="G105" s="109" t="s">
        <v>1432</v>
      </c>
      <c r="H105" s="19">
        <v>219</v>
      </c>
      <c r="I105" s="13">
        <v>3</v>
      </c>
      <c r="J105" s="17" t="s">
        <v>1108</v>
      </c>
      <c r="K105" s="18" t="s">
        <v>1130</v>
      </c>
      <c r="L105" s="116"/>
      <c r="M105" s="116"/>
      <c r="N105" s="118" t="s">
        <v>1362</v>
      </c>
      <c r="O105" s="109" t="s">
        <v>1366</v>
      </c>
      <c r="P105" s="19">
        <v>423</v>
      </c>
      <c r="Q105" s="13">
        <v>3</v>
      </c>
      <c r="R105" s="17" t="s">
        <v>1108</v>
      </c>
      <c r="S105" s="18" t="s">
        <v>1128</v>
      </c>
      <c r="T105" s="18"/>
      <c r="U105" s="18"/>
      <c r="V105" s="18"/>
      <c r="W105" s="18" t="s">
        <v>1300</v>
      </c>
      <c r="X105" s="19">
        <v>608</v>
      </c>
      <c r="Y105" s="13">
        <v>3</v>
      </c>
      <c r="Z105" s="17" t="s">
        <v>1108</v>
      </c>
      <c r="AA105" s="18" t="s">
        <v>1128</v>
      </c>
      <c r="AB105" s="18"/>
      <c r="AC105" s="18"/>
      <c r="AD105" s="18"/>
      <c r="AE105" s="18" t="s">
        <v>1217</v>
      </c>
      <c r="AF105" s="19">
        <v>520</v>
      </c>
      <c r="AG105" s="13">
        <v>3</v>
      </c>
      <c r="AH105" s="17" t="s">
        <v>1108</v>
      </c>
      <c r="AI105" s="18" t="s">
        <v>1128</v>
      </c>
      <c r="AJ105" s="18"/>
      <c r="AK105" s="18"/>
      <c r="AL105" s="18"/>
      <c r="AM105" s="18" t="s">
        <v>1174</v>
      </c>
      <c r="AN105" s="19">
        <v>365</v>
      </c>
      <c r="AO105" s="13">
        <v>3</v>
      </c>
      <c r="AP105" s="17" t="s">
        <v>1108</v>
      </c>
      <c r="AQ105" s="18"/>
      <c r="AR105" s="18"/>
      <c r="AS105" s="18"/>
      <c r="AT105" s="18"/>
      <c r="AU105" s="18"/>
      <c r="AV105" s="19"/>
      <c r="AW105" s="13">
        <v>3</v>
      </c>
      <c r="AX105" s="17" t="s">
        <v>1108</v>
      </c>
      <c r="AY105" s="18" t="s">
        <v>1091</v>
      </c>
      <c r="AZ105" s="18"/>
      <c r="BA105" s="18"/>
      <c r="BB105" s="18"/>
      <c r="BC105" s="18" t="s">
        <v>1243</v>
      </c>
      <c r="BD105" s="19">
        <v>552</v>
      </c>
      <c r="BE105" s="13">
        <v>3</v>
      </c>
      <c r="BF105" s="17"/>
      <c r="BG105" s="18"/>
      <c r="BH105" s="18"/>
      <c r="BI105" s="18"/>
      <c r="BJ105" s="18"/>
      <c r="BK105" s="18"/>
      <c r="BL105" s="19"/>
      <c r="BM105" s="13">
        <v>3</v>
      </c>
      <c r="BN105" s="17" t="s">
        <v>280</v>
      </c>
      <c r="BO105" s="113" t="s">
        <v>223</v>
      </c>
      <c r="BP105" s="18"/>
      <c r="BQ105" s="18"/>
      <c r="BR105" s="18" t="s">
        <v>1566</v>
      </c>
      <c r="BS105" s="150" t="s">
        <v>1567</v>
      </c>
      <c r="BT105" s="19"/>
      <c r="BU105" s="13">
        <v>3</v>
      </c>
      <c r="BV105" s="17" t="s">
        <v>1087</v>
      </c>
      <c r="BW105" s="18" t="s">
        <v>62</v>
      </c>
      <c r="BX105" s="18"/>
      <c r="BY105" s="18"/>
      <c r="BZ105" s="18"/>
      <c r="CA105" s="18" t="s">
        <v>1285</v>
      </c>
      <c r="CB105" s="19">
        <v>513</v>
      </c>
      <c r="CC105" s="13">
        <v>3</v>
      </c>
      <c r="CD105" s="17" t="s">
        <v>1082</v>
      </c>
      <c r="CE105" s="18" t="s">
        <v>56</v>
      </c>
      <c r="CF105" s="18"/>
      <c r="CG105" s="18"/>
      <c r="CH105" s="18"/>
      <c r="CI105" s="18" t="s">
        <v>1083</v>
      </c>
      <c r="CJ105" s="19">
        <v>624</v>
      </c>
      <c r="CK105" s="13">
        <v>3</v>
      </c>
      <c r="CL105" s="17" t="s">
        <v>118</v>
      </c>
      <c r="CM105" s="18" t="s">
        <v>53</v>
      </c>
      <c r="CN105" s="18"/>
      <c r="CO105" s="18"/>
      <c r="CP105" s="18"/>
      <c r="CQ105" s="18" t="s">
        <v>119</v>
      </c>
      <c r="CR105" s="19">
        <v>703</v>
      </c>
      <c r="CS105" s="13">
        <v>3</v>
      </c>
      <c r="CT105" s="17" t="s">
        <v>120</v>
      </c>
      <c r="CU105" s="18" t="s">
        <v>53</v>
      </c>
      <c r="CV105" s="18"/>
      <c r="CW105" s="18"/>
      <c r="CX105" s="18"/>
      <c r="CY105" s="18" t="s">
        <v>121</v>
      </c>
      <c r="CZ105" s="19">
        <v>749</v>
      </c>
      <c r="DA105" s="13">
        <v>3</v>
      </c>
      <c r="DB105" s="17" t="s">
        <v>122</v>
      </c>
      <c r="DC105" s="18" t="s">
        <v>53</v>
      </c>
      <c r="DD105" s="18"/>
      <c r="DE105" s="18"/>
      <c r="DF105" s="18"/>
      <c r="DG105" s="18" t="s">
        <v>123</v>
      </c>
      <c r="DH105" s="19">
        <v>710</v>
      </c>
      <c r="DI105" s="13">
        <v>3</v>
      </c>
      <c r="DJ105" s="17" t="s">
        <v>82</v>
      </c>
      <c r="DK105" s="18" t="s">
        <v>62</v>
      </c>
      <c r="DL105" s="18"/>
      <c r="DM105" s="18"/>
      <c r="DN105" s="18"/>
      <c r="DO105" s="18" t="s">
        <v>124</v>
      </c>
      <c r="DP105" s="19">
        <v>643</v>
      </c>
      <c r="DQ105" s="5"/>
      <c r="DR105" s="5"/>
      <c r="DS105" s="13">
        <v>3</v>
      </c>
      <c r="DT105" s="23" t="s">
        <v>102</v>
      </c>
      <c r="DU105" s="14" t="s">
        <v>100</v>
      </c>
      <c r="DV105" s="14"/>
      <c r="DW105" s="14"/>
      <c r="DX105" s="14"/>
      <c r="DY105" s="14" t="s">
        <v>125</v>
      </c>
      <c r="DZ105" s="15">
        <v>643</v>
      </c>
      <c r="EA105" s="13">
        <v>3</v>
      </c>
      <c r="EB105" s="14" t="s">
        <v>102</v>
      </c>
      <c r="EC105" s="14" t="s">
        <v>100</v>
      </c>
      <c r="ED105" s="14"/>
      <c r="EE105" s="14"/>
      <c r="EF105" s="14"/>
      <c r="EG105" s="14" t="s">
        <v>126</v>
      </c>
      <c r="EH105" s="15">
        <v>646</v>
      </c>
      <c r="EI105" s="13">
        <v>3</v>
      </c>
      <c r="EJ105" s="14" t="s">
        <v>127</v>
      </c>
      <c r="EK105" s="14" t="s">
        <v>62</v>
      </c>
      <c r="EL105" s="14"/>
      <c r="EM105" s="14"/>
      <c r="EN105" s="14"/>
      <c r="EO105" s="14" t="s">
        <v>128</v>
      </c>
      <c r="EP105" s="15">
        <v>631</v>
      </c>
      <c r="EQ105" s="13">
        <v>3</v>
      </c>
      <c r="ER105" s="14" t="s">
        <v>102</v>
      </c>
      <c r="ES105" s="14" t="s">
        <v>60</v>
      </c>
      <c r="ET105" s="14"/>
      <c r="EU105" s="14"/>
      <c r="EV105" s="14"/>
      <c r="EW105" s="14" t="s">
        <v>129</v>
      </c>
      <c r="EX105" s="15">
        <v>612</v>
      </c>
      <c r="EY105" s="13" t="s">
        <v>16</v>
      </c>
      <c r="EZ105" s="14" t="s">
        <v>122</v>
      </c>
      <c r="FA105" s="14" t="s">
        <v>130</v>
      </c>
      <c r="FB105" s="14"/>
      <c r="FC105" s="14"/>
      <c r="FD105" s="14"/>
      <c r="FE105" s="14" t="s">
        <v>131</v>
      </c>
      <c r="FF105" s="15">
        <v>580</v>
      </c>
      <c r="FG105" s="13">
        <v>3</v>
      </c>
      <c r="FH105" s="14" t="s">
        <v>127</v>
      </c>
      <c r="FI105" s="14" t="s">
        <v>60</v>
      </c>
      <c r="FJ105" s="14"/>
      <c r="FK105" s="14"/>
      <c r="FL105" s="14"/>
      <c r="FM105" s="14" t="s">
        <v>132</v>
      </c>
      <c r="FN105" s="14">
        <v>591</v>
      </c>
      <c r="FO105" s="13">
        <v>3</v>
      </c>
      <c r="FP105" s="14" t="s">
        <v>59</v>
      </c>
      <c r="FQ105" s="14" t="s">
        <v>75</v>
      </c>
      <c r="FR105" s="14"/>
      <c r="FS105" s="14"/>
      <c r="FT105" s="14"/>
      <c r="FU105" s="14" t="s">
        <v>133</v>
      </c>
      <c r="FV105" s="15">
        <v>685</v>
      </c>
      <c r="FW105" s="13">
        <v>3</v>
      </c>
      <c r="FX105" s="5" t="s">
        <v>72</v>
      </c>
      <c r="FY105" s="5" t="s">
        <v>73</v>
      </c>
      <c r="FZ105" s="5"/>
      <c r="GA105" s="5"/>
      <c r="GB105" s="5"/>
      <c r="GC105" s="5" t="s">
        <v>134</v>
      </c>
      <c r="GD105" s="14">
        <v>730</v>
      </c>
      <c r="GE105" s="13">
        <v>3</v>
      </c>
      <c r="GF105" s="5" t="s">
        <v>69</v>
      </c>
      <c r="GG105" s="5" t="s">
        <v>70</v>
      </c>
      <c r="GH105" s="5"/>
      <c r="GI105" s="5"/>
      <c r="GJ105" s="5"/>
      <c r="GK105" s="5" t="s">
        <v>81</v>
      </c>
      <c r="GL105" s="15">
        <v>680</v>
      </c>
      <c r="GM105" s="13">
        <v>3</v>
      </c>
      <c r="GN105" s="14" t="s">
        <v>72</v>
      </c>
      <c r="GO105" s="14" t="s">
        <v>78</v>
      </c>
      <c r="GP105" s="14"/>
      <c r="GQ105" s="14"/>
      <c r="GR105" s="14"/>
      <c r="GS105" s="14" t="s">
        <v>135</v>
      </c>
      <c r="GT105" s="15">
        <v>660</v>
      </c>
      <c r="GU105" s="13">
        <v>3</v>
      </c>
      <c r="GV105" s="5" t="s">
        <v>102</v>
      </c>
      <c r="GW105" s="5" t="s">
        <v>78</v>
      </c>
      <c r="GX105" s="5"/>
      <c r="GY105" s="5"/>
      <c r="GZ105" s="5"/>
      <c r="HA105" s="5" t="s">
        <v>136</v>
      </c>
      <c r="HB105" s="14">
        <v>688</v>
      </c>
      <c r="HC105" s="13">
        <v>3</v>
      </c>
      <c r="HD105" s="5" t="s">
        <v>122</v>
      </c>
      <c r="HE105" s="5" t="s">
        <v>70</v>
      </c>
      <c r="HF105" s="5"/>
      <c r="HG105" s="5"/>
      <c r="HH105" s="5"/>
      <c r="HI105" s="5" t="s">
        <v>137</v>
      </c>
      <c r="HJ105" s="15">
        <v>622</v>
      </c>
      <c r="HK105" s="13">
        <v>3</v>
      </c>
      <c r="HL105" s="14" t="s">
        <v>127</v>
      </c>
      <c r="HM105" s="14" t="s">
        <v>78</v>
      </c>
      <c r="HN105" s="14"/>
      <c r="HO105" s="14"/>
      <c r="HP105" s="14"/>
      <c r="HQ105" s="14" t="s">
        <v>138</v>
      </c>
      <c r="HR105" s="15">
        <v>585</v>
      </c>
      <c r="HS105" s="13">
        <v>3</v>
      </c>
      <c r="HT105" s="5"/>
      <c r="HU105" s="5"/>
      <c r="HV105" s="5"/>
      <c r="HW105" s="5"/>
      <c r="HX105" s="5"/>
      <c r="HY105" s="5"/>
      <c r="HZ105" s="15"/>
      <c r="IA105" s="13">
        <v>3</v>
      </c>
      <c r="IB105" s="5" t="s">
        <v>59</v>
      </c>
      <c r="IC105" s="5" t="s">
        <v>87</v>
      </c>
      <c r="ID105" s="5"/>
      <c r="IE105" s="5"/>
      <c r="IF105" s="5"/>
      <c r="IG105" s="5" t="s">
        <v>139</v>
      </c>
      <c r="IH105" s="15">
        <v>783</v>
      </c>
      <c r="II105" s="13">
        <v>3</v>
      </c>
      <c r="IJ105" s="5" t="s">
        <v>55</v>
      </c>
      <c r="IK105" s="5" t="s">
        <v>90</v>
      </c>
      <c r="IL105" s="5"/>
      <c r="IM105" s="5"/>
      <c r="IN105" s="5"/>
      <c r="IO105" s="5" t="s">
        <v>140</v>
      </c>
      <c r="IP105" s="15">
        <v>766</v>
      </c>
    </row>
    <row r="106" spans="1:250" ht="18" customHeight="1">
      <c r="A106" s="13">
        <v>4</v>
      </c>
      <c r="B106" s="17"/>
      <c r="C106" s="18"/>
      <c r="D106" s="18"/>
      <c r="E106" s="18"/>
      <c r="F106" s="18"/>
      <c r="G106" s="109"/>
      <c r="H106" s="19"/>
      <c r="I106" s="13">
        <v>4</v>
      </c>
      <c r="J106" s="17" t="s">
        <v>1111</v>
      </c>
      <c r="K106" s="18" t="s">
        <v>1328</v>
      </c>
      <c r="L106" s="18"/>
      <c r="M106" s="18"/>
      <c r="N106" s="18" t="s">
        <v>1334</v>
      </c>
      <c r="O106" s="109" t="s">
        <v>1335</v>
      </c>
      <c r="P106" s="19">
        <v>380</v>
      </c>
      <c r="Q106" s="13">
        <v>4</v>
      </c>
      <c r="R106" s="17" t="s">
        <v>1094</v>
      </c>
      <c r="S106" s="18" t="s">
        <v>1129</v>
      </c>
      <c r="T106" s="18"/>
      <c r="U106" s="18"/>
      <c r="V106" s="18"/>
      <c r="W106" s="18" t="s">
        <v>1134</v>
      </c>
      <c r="X106" s="19">
        <v>398</v>
      </c>
      <c r="Y106" s="13">
        <v>4</v>
      </c>
      <c r="Z106" s="17" t="s">
        <v>1094</v>
      </c>
      <c r="AA106" s="18" t="s">
        <v>1213</v>
      </c>
      <c r="AB106" s="18"/>
      <c r="AC106" s="18"/>
      <c r="AD106" s="18"/>
      <c r="AE106" s="18" t="s">
        <v>1218</v>
      </c>
      <c r="AF106" s="19">
        <v>315</v>
      </c>
      <c r="AG106" s="13">
        <v>4</v>
      </c>
      <c r="AH106" s="17" t="s">
        <v>1122</v>
      </c>
      <c r="AI106" s="18" t="s">
        <v>1128</v>
      </c>
      <c r="AJ106" s="18"/>
      <c r="AK106" s="18"/>
      <c r="AL106" s="18"/>
      <c r="AM106" s="18" t="s">
        <v>1175</v>
      </c>
      <c r="AN106" s="19">
        <v>511</v>
      </c>
      <c r="AO106" s="13">
        <v>4</v>
      </c>
      <c r="AP106" s="17" t="s">
        <v>1087</v>
      </c>
      <c r="AQ106" s="18" t="s">
        <v>56</v>
      </c>
      <c r="AR106" s="18"/>
      <c r="AS106" s="18"/>
      <c r="AT106" s="18"/>
      <c r="AU106" s="18" t="s">
        <v>1270</v>
      </c>
      <c r="AV106" s="19">
        <v>527</v>
      </c>
      <c r="AW106" s="13">
        <v>4</v>
      </c>
      <c r="AX106" s="17" t="s">
        <v>1094</v>
      </c>
      <c r="AY106" s="18" t="s">
        <v>1240</v>
      </c>
      <c r="AZ106" s="18"/>
      <c r="BA106" s="18"/>
      <c r="BB106" s="18"/>
      <c r="BC106" s="18" t="s">
        <v>1244</v>
      </c>
      <c r="BD106" s="19">
        <v>456</v>
      </c>
      <c r="BE106" s="13">
        <v>4</v>
      </c>
      <c r="BF106" s="17"/>
      <c r="BG106" s="18"/>
      <c r="BH106" s="18"/>
      <c r="BI106" s="18"/>
      <c r="BJ106" s="18"/>
      <c r="BK106" s="18"/>
      <c r="BL106" s="19"/>
      <c r="BM106" s="13">
        <v>4</v>
      </c>
      <c r="BN106" s="17"/>
      <c r="BO106" s="113"/>
      <c r="BP106" s="18"/>
      <c r="BQ106" s="18"/>
      <c r="BR106" s="18"/>
      <c r="BS106" s="150"/>
      <c r="BT106" s="19"/>
      <c r="BU106" s="13">
        <v>4</v>
      </c>
      <c r="BV106" s="17" t="s">
        <v>1111</v>
      </c>
      <c r="BW106" s="18" t="s">
        <v>1091</v>
      </c>
      <c r="BX106" s="18"/>
      <c r="BY106" s="18"/>
      <c r="BZ106" s="18"/>
      <c r="CA106" s="18" t="s">
        <v>1286</v>
      </c>
      <c r="CB106" s="19">
        <v>499</v>
      </c>
      <c r="CC106" s="13">
        <v>4</v>
      </c>
      <c r="CD106" s="17" t="s">
        <v>1084</v>
      </c>
      <c r="CE106" s="18" t="s">
        <v>62</v>
      </c>
      <c r="CF106" s="18"/>
      <c r="CG106" s="18"/>
      <c r="CH106" s="18"/>
      <c r="CI106" s="18" t="s">
        <v>1085</v>
      </c>
      <c r="CJ106" s="19">
        <v>603</v>
      </c>
      <c r="CK106" s="13">
        <v>4</v>
      </c>
      <c r="CL106" s="17" t="s">
        <v>59</v>
      </c>
      <c r="CM106" s="18" t="s">
        <v>53</v>
      </c>
      <c r="CN106" s="18"/>
      <c r="CO106" s="18"/>
      <c r="CP106" s="18"/>
      <c r="CQ106" s="18" t="s">
        <v>142</v>
      </c>
      <c r="CR106" s="19">
        <v>642</v>
      </c>
      <c r="CS106" s="13">
        <v>4</v>
      </c>
      <c r="CT106" s="17" t="s">
        <v>118</v>
      </c>
      <c r="CU106" s="18" t="s">
        <v>53</v>
      </c>
      <c r="CV106" s="18"/>
      <c r="CW106" s="18"/>
      <c r="CX106" s="18"/>
      <c r="CY106" s="18" t="s">
        <v>143</v>
      </c>
      <c r="CZ106" s="19">
        <v>720</v>
      </c>
      <c r="DA106" s="13">
        <v>4</v>
      </c>
      <c r="DB106" s="17" t="s">
        <v>102</v>
      </c>
      <c r="DC106" s="18" t="s">
        <v>100</v>
      </c>
      <c r="DD106" s="18"/>
      <c r="DE106" s="18"/>
      <c r="DF106" s="18"/>
      <c r="DG106" s="18" t="s">
        <v>144</v>
      </c>
      <c r="DH106" s="19">
        <v>646</v>
      </c>
      <c r="DI106" s="13">
        <v>4</v>
      </c>
      <c r="DJ106" s="17" t="s">
        <v>102</v>
      </c>
      <c r="DK106" s="18" t="s">
        <v>100</v>
      </c>
      <c r="DL106" s="18"/>
      <c r="DM106" s="18"/>
      <c r="DN106" s="18"/>
      <c r="DO106" s="18" t="s">
        <v>145</v>
      </c>
      <c r="DP106" s="19">
        <v>642</v>
      </c>
      <c r="DQ106" s="5"/>
      <c r="DR106" s="21" t="s">
        <v>146</v>
      </c>
      <c r="DS106" s="13">
        <v>4</v>
      </c>
      <c r="DT106" s="23" t="s">
        <v>55</v>
      </c>
      <c r="DU106" s="14" t="s">
        <v>56</v>
      </c>
      <c r="DV106" s="14"/>
      <c r="DW106" s="14"/>
      <c r="DX106" s="14"/>
      <c r="DY106" s="14" t="s">
        <v>147</v>
      </c>
      <c r="DZ106" s="15">
        <v>616</v>
      </c>
      <c r="EA106" s="13">
        <v>4</v>
      </c>
      <c r="EB106" s="14" t="s">
        <v>122</v>
      </c>
      <c r="EC106" s="14" t="s">
        <v>148</v>
      </c>
      <c r="ED106" s="14"/>
      <c r="EE106" s="14"/>
      <c r="EF106" s="14"/>
      <c r="EG106" s="14" t="s">
        <v>149</v>
      </c>
      <c r="EH106" s="15">
        <v>643</v>
      </c>
      <c r="EI106" s="13">
        <v>4</v>
      </c>
      <c r="EJ106" s="14" t="s">
        <v>55</v>
      </c>
      <c r="EK106" s="14" t="s">
        <v>62</v>
      </c>
      <c r="EL106" s="14"/>
      <c r="EM106" s="14"/>
      <c r="EN106" s="14"/>
      <c r="EO106" s="14" t="s">
        <v>150</v>
      </c>
      <c r="EP106" s="15">
        <v>615</v>
      </c>
      <c r="EQ106" s="13">
        <v>4</v>
      </c>
      <c r="ER106" s="14" t="s">
        <v>122</v>
      </c>
      <c r="ES106" s="14" t="s">
        <v>151</v>
      </c>
      <c r="ET106" s="14"/>
      <c r="EU106" s="14"/>
      <c r="EV106" s="14"/>
      <c r="EW106" s="14" t="s">
        <v>152</v>
      </c>
      <c r="EX106" s="15">
        <v>601</v>
      </c>
      <c r="EY106" s="13" t="s">
        <v>16</v>
      </c>
      <c r="EZ106" s="14" t="s">
        <v>82</v>
      </c>
      <c r="FA106" s="14" t="s">
        <v>153</v>
      </c>
      <c r="FB106" s="14"/>
      <c r="FC106" s="14"/>
      <c r="FD106" s="14"/>
      <c r="FE106" s="14" t="s">
        <v>154</v>
      </c>
      <c r="FF106" s="15">
        <v>577</v>
      </c>
      <c r="FG106" s="13">
        <v>4</v>
      </c>
      <c r="FH106" s="14" t="s">
        <v>102</v>
      </c>
      <c r="FI106" s="14" t="s">
        <v>60</v>
      </c>
      <c r="FJ106" s="14"/>
      <c r="FK106" s="14"/>
      <c r="FL106" s="14"/>
      <c r="FM106" s="14" t="s">
        <v>155</v>
      </c>
      <c r="FN106" s="14">
        <v>590</v>
      </c>
      <c r="FO106" s="13">
        <v>4</v>
      </c>
      <c r="FP106" s="14" t="s">
        <v>52</v>
      </c>
      <c r="FQ106" s="14" t="s">
        <v>75</v>
      </c>
      <c r="FR106" s="14"/>
      <c r="FS106" s="14"/>
      <c r="FT106" s="14"/>
      <c r="FU106" s="14" t="s">
        <v>109</v>
      </c>
      <c r="FV106" s="15">
        <v>683</v>
      </c>
      <c r="FW106" s="13">
        <v>4</v>
      </c>
      <c r="FX106" s="5" t="s">
        <v>122</v>
      </c>
      <c r="FY106" s="5" t="s">
        <v>75</v>
      </c>
      <c r="FZ106" s="5"/>
      <c r="GA106" s="5"/>
      <c r="GB106" s="5"/>
      <c r="GC106" s="5" t="s">
        <v>156</v>
      </c>
      <c r="GD106" s="14">
        <v>643</v>
      </c>
      <c r="GE106" s="13">
        <v>4</v>
      </c>
      <c r="GF106" s="5" t="s">
        <v>157</v>
      </c>
      <c r="GG106" s="5" t="s">
        <v>70</v>
      </c>
      <c r="GH106" s="5"/>
      <c r="GI106" s="5"/>
      <c r="GJ106" s="5"/>
      <c r="GK106" s="5" t="s">
        <v>158</v>
      </c>
      <c r="GL106" s="15">
        <v>680</v>
      </c>
      <c r="GM106" s="13">
        <v>4</v>
      </c>
      <c r="GN106" s="14" t="s">
        <v>95</v>
      </c>
      <c r="GO106" s="14" t="s">
        <v>70</v>
      </c>
      <c r="GP106" s="14"/>
      <c r="GQ106" s="14"/>
      <c r="GR106" s="14"/>
      <c r="GS106" s="14" t="s">
        <v>159</v>
      </c>
      <c r="GT106" s="15">
        <v>617</v>
      </c>
      <c r="GU106" s="13">
        <v>4</v>
      </c>
      <c r="GV106" s="5" t="s">
        <v>52</v>
      </c>
      <c r="GW106" s="5" t="s">
        <v>70</v>
      </c>
      <c r="GX106" s="5"/>
      <c r="GY106" s="5"/>
      <c r="GZ106" s="5"/>
      <c r="HA106" s="5" t="s">
        <v>160</v>
      </c>
      <c r="HB106" s="14">
        <v>671</v>
      </c>
      <c r="HC106" s="13">
        <v>4</v>
      </c>
      <c r="HD106" s="5" t="s">
        <v>52</v>
      </c>
      <c r="HE106" s="5" t="s">
        <v>70</v>
      </c>
      <c r="HF106" s="5"/>
      <c r="HG106" s="5"/>
      <c r="HH106" s="5"/>
      <c r="HI106" s="5" t="s">
        <v>161</v>
      </c>
      <c r="HJ106" s="15">
        <v>621</v>
      </c>
      <c r="HK106" s="13">
        <v>4</v>
      </c>
      <c r="HL106" s="14" t="s">
        <v>95</v>
      </c>
      <c r="HM106" s="14" t="s">
        <v>70</v>
      </c>
      <c r="HN106" s="14"/>
      <c r="HO106" s="14"/>
      <c r="HP106" s="14"/>
      <c r="HQ106" s="14" t="s">
        <v>162</v>
      </c>
      <c r="HR106" s="15">
        <v>556</v>
      </c>
      <c r="HS106" s="13">
        <v>4</v>
      </c>
      <c r="HT106" s="5"/>
      <c r="HU106" s="5"/>
      <c r="HV106" s="5"/>
      <c r="HW106" s="5"/>
      <c r="HX106" s="5"/>
      <c r="HY106" s="5"/>
      <c r="HZ106" s="15"/>
      <c r="IA106" s="13">
        <v>4</v>
      </c>
      <c r="IB106" s="5" t="s">
        <v>127</v>
      </c>
      <c r="IC106" s="5" t="s">
        <v>87</v>
      </c>
      <c r="ID106" s="5"/>
      <c r="IE106" s="5"/>
      <c r="IF106" s="5"/>
      <c r="IG106" s="5" t="s">
        <v>163</v>
      </c>
      <c r="IH106" s="15">
        <v>782</v>
      </c>
      <c r="II106" s="13">
        <v>4</v>
      </c>
      <c r="IJ106" s="5" t="s">
        <v>59</v>
      </c>
      <c r="IK106" s="5" t="s">
        <v>164</v>
      </c>
      <c r="IL106" s="5"/>
      <c r="IM106" s="5"/>
      <c r="IN106" s="5"/>
      <c r="IO106" s="5" t="s">
        <v>165</v>
      </c>
      <c r="IP106" s="15">
        <v>745</v>
      </c>
    </row>
    <row r="107" spans="1:250" ht="18" customHeight="1">
      <c r="A107" s="13">
        <v>5</v>
      </c>
      <c r="B107" s="17"/>
      <c r="C107" s="18"/>
      <c r="D107" s="116"/>
      <c r="E107" s="116"/>
      <c r="F107" s="118"/>
      <c r="G107" s="109"/>
      <c r="H107" s="19"/>
      <c r="I107" s="13">
        <v>5</v>
      </c>
      <c r="J107" s="17" t="s">
        <v>157</v>
      </c>
      <c r="K107" s="18" t="s">
        <v>1328</v>
      </c>
      <c r="L107" s="18"/>
      <c r="M107" s="18"/>
      <c r="N107" s="18" t="s">
        <v>1334</v>
      </c>
      <c r="O107" s="109" t="s">
        <v>883</v>
      </c>
      <c r="P107" s="19">
        <v>354</v>
      </c>
      <c r="Q107" s="13">
        <v>5</v>
      </c>
      <c r="R107" s="93" t="s">
        <v>1087</v>
      </c>
      <c r="S107" s="18" t="s">
        <v>1129</v>
      </c>
      <c r="T107" s="18"/>
      <c r="U107" s="18"/>
      <c r="V107" s="18"/>
      <c r="W107" s="18" t="s">
        <v>1301</v>
      </c>
      <c r="X107" s="19">
        <v>328</v>
      </c>
      <c r="Y107" s="13">
        <v>5</v>
      </c>
      <c r="Z107" s="17" t="s">
        <v>1087</v>
      </c>
      <c r="AA107" s="18" t="s">
        <v>100</v>
      </c>
      <c r="AB107" s="18"/>
      <c r="AC107" s="18"/>
      <c r="AD107" s="18"/>
      <c r="AE107" s="18" t="s">
        <v>1219</v>
      </c>
      <c r="AF107" s="19">
        <v>255</v>
      </c>
      <c r="AG107" s="13">
        <v>5</v>
      </c>
      <c r="AH107" s="17" t="s">
        <v>1123</v>
      </c>
      <c r="AI107" s="18" t="s">
        <v>1171</v>
      </c>
      <c r="AJ107" s="18"/>
      <c r="AK107" s="18"/>
      <c r="AL107" s="18"/>
      <c r="AM107" s="18" t="s">
        <v>1176</v>
      </c>
      <c r="AN107" s="19">
        <v>143</v>
      </c>
      <c r="AO107" s="13">
        <v>5</v>
      </c>
      <c r="AP107" s="17" t="s">
        <v>1084</v>
      </c>
      <c r="AQ107" s="18"/>
      <c r="AR107" s="18"/>
      <c r="AS107" s="18"/>
      <c r="AT107" s="18"/>
      <c r="AU107" s="18"/>
      <c r="AV107" s="19"/>
      <c r="AW107" s="13">
        <v>5</v>
      </c>
      <c r="AX107" s="17" t="s">
        <v>1087</v>
      </c>
      <c r="AY107" s="18" t="s">
        <v>62</v>
      </c>
      <c r="AZ107" s="18"/>
      <c r="BA107" s="18"/>
      <c r="BB107" s="18"/>
      <c r="BC107" s="18" t="s">
        <v>1245</v>
      </c>
      <c r="BD107" s="19">
        <v>318</v>
      </c>
      <c r="BE107" s="13">
        <v>5</v>
      </c>
      <c r="BF107" s="17"/>
      <c r="BG107" s="18"/>
      <c r="BH107" s="18"/>
      <c r="BI107" s="18"/>
      <c r="BJ107" s="18"/>
      <c r="BK107" s="18"/>
      <c r="BL107" s="19"/>
      <c r="BM107" s="13">
        <v>5</v>
      </c>
      <c r="BN107" s="17"/>
      <c r="BO107" s="113"/>
      <c r="BP107" s="18"/>
      <c r="BQ107" s="18"/>
      <c r="BR107" s="18"/>
      <c r="BS107" s="150"/>
      <c r="BT107" s="19"/>
      <c r="BU107" s="13">
        <v>5</v>
      </c>
      <c r="BV107" s="17" t="s">
        <v>1090</v>
      </c>
      <c r="BW107" s="18" t="s">
        <v>1091</v>
      </c>
      <c r="BX107" s="18"/>
      <c r="BY107" s="18"/>
      <c r="BZ107" s="18"/>
      <c r="CA107" s="18" t="s">
        <v>1287</v>
      </c>
      <c r="CB107" s="19">
        <v>463</v>
      </c>
      <c r="CC107" s="13">
        <v>5</v>
      </c>
      <c r="CD107" s="17" t="s">
        <v>222</v>
      </c>
      <c r="CE107" s="18" t="s">
        <v>49</v>
      </c>
      <c r="CF107" s="18"/>
      <c r="CG107" s="18"/>
      <c r="CH107" s="18"/>
      <c r="CI107" s="18" t="s">
        <v>1086</v>
      </c>
      <c r="CJ107" s="19">
        <v>602</v>
      </c>
      <c r="CK107" s="13">
        <v>5</v>
      </c>
      <c r="CL107" s="17" t="s">
        <v>167</v>
      </c>
      <c r="CM107" s="18" t="s">
        <v>62</v>
      </c>
      <c r="CN107" s="18"/>
      <c r="CO107" s="18"/>
      <c r="CP107" s="18"/>
      <c r="CQ107" s="18" t="s">
        <v>1052</v>
      </c>
      <c r="CR107" s="19">
        <v>609</v>
      </c>
      <c r="CS107" s="13">
        <v>5</v>
      </c>
      <c r="CT107" s="17" t="s">
        <v>168</v>
      </c>
      <c r="CU107" s="18" t="s">
        <v>53</v>
      </c>
      <c r="CV107" s="18"/>
      <c r="CW107" s="18"/>
      <c r="CX107" s="18"/>
      <c r="CY107" s="18" t="s">
        <v>169</v>
      </c>
      <c r="CZ107" s="19">
        <v>643</v>
      </c>
      <c r="DA107" s="13">
        <v>5</v>
      </c>
      <c r="DB107" s="17" t="s">
        <v>55</v>
      </c>
      <c r="DC107" s="18" t="s">
        <v>56</v>
      </c>
      <c r="DD107" s="18"/>
      <c r="DE107" s="18"/>
      <c r="DF107" s="18"/>
      <c r="DG107" s="18" t="s">
        <v>170</v>
      </c>
      <c r="DH107" s="19">
        <v>603</v>
      </c>
      <c r="DI107" s="13">
        <v>5</v>
      </c>
      <c r="DJ107" s="17" t="s">
        <v>52</v>
      </c>
      <c r="DK107" s="18" t="s">
        <v>53</v>
      </c>
      <c r="DL107" s="18"/>
      <c r="DM107" s="18"/>
      <c r="DN107" s="18"/>
      <c r="DO107" s="18" t="s">
        <v>171</v>
      </c>
      <c r="DP107" s="19">
        <v>629</v>
      </c>
      <c r="DQ107" s="5"/>
      <c r="DR107" s="21" t="s">
        <v>172</v>
      </c>
      <c r="DS107" s="13">
        <v>5</v>
      </c>
      <c r="DT107" s="23" t="s">
        <v>52</v>
      </c>
      <c r="DU107" s="14" t="s">
        <v>100</v>
      </c>
      <c r="DV107" s="14"/>
      <c r="DW107" s="14"/>
      <c r="DX107" s="14"/>
      <c r="DY107" s="14" t="s">
        <v>173</v>
      </c>
      <c r="DZ107" s="15">
        <v>607</v>
      </c>
      <c r="EA107" s="13">
        <v>5</v>
      </c>
      <c r="EB107" s="14" t="s">
        <v>127</v>
      </c>
      <c r="EC107" s="14" t="s">
        <v>62</v>
      </c>
      <c r="ED107" s="14"/>
      <c r="EE107" s="14"/>
      <c r="EF107" s="14"/>
      <c r="EG107" s="14" t="s">
        <v>174</v>
      </c>
      <c r="EH107" s="15">
        <v>640</v>
      </c>
      <c r="EI107" s="13">
        <v>5</v>
      </c>
      <c r="EJ107" s="14" t="s">
        <v>157</v>
      </c>
      <c r="EK107" s="14" t="s">
        <v>175</v>
      </c>
      <c r="EL107" s="14"/>
      <c r="EM107" s="14"/>
      <c r="EN107" s="14"/>
      <c r="EO107" s="14" t="s">
        <v>176</v>
      </c>
      <c r="EP107" s="15">
        <v>564</v>
      </c>
      <c r="EQ107" s="13">
        <v>5</v>
      </c>
      <c r="ER107" s="14" t="s">
        <v>95</v>
      </c>
      <c r="ES107" s="14" t="s">
        <v>151</v>
      </c>
      <c r="ET107" s="14"/>
      <c r="EU107" s="14"/>
      <c r="EV107" s="14"/>
      <c r="EW107" s="14" t="s">
        <v>177</v>
      </c>
      <c r="EX107" s="15">
        <v>599</v>
      </c>
      <c r="EY107" s="13" t="s">
        <v>16</v>
      </c>
      <c r="EZ107" s="14" t="s">
        <v>95</v>
      </c>
      <c r="FA107" s="14" t="s">
        <v>130</v>
      </c>
      <c r="FB107" s="14"/>
      <c r="FC107" s="14"/>
      <c r="FD107" s="14"/>
      <c r="FE107" s="14" t="s">
        <v>178</v>
      </c>
      <c r="FF107" s="15">
        <v>573</v>
      </c>
      <c r="FG107" s="13">
        <v>5</v>
      </c>
      <c r="FH107" s="14" t="s">
        <v>157</v>
      </c>
      <c r="FI107" s="14" t="s">
        <v>70</v>
      </c>
      <c r="FJ107" s="14"/>
      <c r="FK107" s="14"/>
      <c r="FL107" s="14"/>
      <c r="FM107" s="14" t="s">
        <v>179</v>
      </c>
      <c r="FN107" s="14">
        <v>555</v>
      </c>
      <c r="FO107" s="13">
        <v>5</v>
      </c>
      <c r="FP107" s="14" t="s">
        <v>55</v>
      </c>
      <c r="FQ107" s="14" t="s">
        <v>62</v>
      </c>
      <c r="FR107" s="14"/>
      <c r="FS107" s="14"/>
      <c r="FT107" s="14"/>
      <c r="FU107" s="14" t="s">
        <v>180</v>
      </c>
      <c r="FV107" s="15">
        <v>670</v>
      </c>
      <c r="FW107" s="13">
        <v>5</v>
      </c>
      <c r="FX107" s="14" t="s">
        <v>52</v>
      </c>
      <c r="FY107" s="14" t="s">
        <v>73</v>
      </c>
      <c r="FZ107" s="14"/>
      <c r="GA107" s="14"/>
      <c r="GB107" s="14"/>
      <c r="GC107" s="14" t="s">
        <v>181</v>
      </c>
      <c r="GD107" s="14">
        <v>640</v>
      </c>
      <c r="GE107" s="13">
        <v>5</v>
      </c>
      <c r="GF107" s="14" t="s">
        <v>122</v>
      </c>
      <c r="GG107" s="14" t="s">
        <v>182</v>
      </c>
      <c r="GH107" s="14"/>
      <c r="GI107" s="14"/>
      <c r="GJ107" s="14"/>
      <c r="GK107" s="14" t="s">
        <v>183</v>
      </c>
      <c r="GL107" s="15">
        <v>665</v>
      </c>
      <c r="GM107" s="13">
        <v>5</v>
      </c>
      <c r="GN107" s="14" t="s">
        <v>102</v>
      </c>
      <c r="GO107" s="14" t="s">
        <v>78</v>
      </c>
      <c r="GP107" s="14"/>
      <c r="GQ107" s="14"/>
      <c r="GR107" s="14"/>
      <c r="GS107" s="14" t="s">
        <v>184</v>
      </c>
      <c r="GT107" s="15">
        <v>610</v>
      </c>
      <c r="GU107" s="13">
        <v>5</v>
      </c>
      <c r="GV107" s="5" t="s">
        <v>95</v>
      </c>
      <c r="GW107" s="5" t="s">
        <v>70</v>
      </c>
      <c r="GX107" s="5"/>
      <c r="GY107" s="5"/>
      <c r="GZ107" s="5"/>
      <c r="HA107" s="5" t="s">
        <v>111</v>
      </c>
      <c r="HB107" s="14">
        <v>662</v>
      </c>
      <c r="HC107" s="13">
        <v>5</v>
      </c>
      <c r="HD107" s="5" t="s">
        <v>102</v>
      </c>
      <c r="HE107" s="5" t="s">
        <v>78</v>
      </c>
      <c r="HF107" s="5"/>
      <c r="HG107" s="5"/>
      <c r="HH107" s="5"/>
      <c r="HI107" s="5" t="s">
        <v>185</v>
      </c>
      <c r="HJ107" s="15">
        <v>635</v>
      </c>
      <c r="HK107" s="13">
        <v>5</v>
      </c>
      <c r="HL107" s="14" t="s">
        <v>59</v>
      </c>
      <c r="HM107" s="14" t="s">
        <v>78</v>
      </c>
      <c r="HN107" s="14"/>
      <c r="HO107" s="14"/>
      <c r="HP107" s="14"/>
      <c r="HQ107" s="14" t="s">
        <v>186</v>
      </c>
      <c r="HR107" s="15">
        <v>541</v>
      </c>
      <c r="HS107" s="13">
        <v>5</v>
      </c>
      <c r="HT107" s="14"/>
      <c r="HU107" s="14"/>
      <c r="HV107" s="14"/>
      <c r="HW107" s="14"/>
      <c r="HX107" s="14"/>
      <c r="HY107" s="14"/>
      <c r="HZ107" s="15"/>
      <c r="IA107" s="13">
        <v>5</v>
      </c>
      <c r="IB107" s="5" t="s">
        <v>122</v>
      </c>
      <c r="IC107" s="5" t="s">
        <v>187</v>
      </c>
      <c r="ID107" s="5"/>
      <c r="IE107" s="5"/>
      <c r="IF107" s="5"/>
      <c r="IG107" s="5" t="s">
        <v>188</v>
      </c>
      <c r="IH107" s="15">
        <v>780</v>
      </c>
      <c r="II107" s="13">
        <v>5</v>
      </c>
      <c r="IJ107" s="5" t="s">
        <v>127</v>
      </c>
      <c r="IK107" s="5" t="s">
        <v>164</v>
      </c>
      <c r="IL107" s="5"/>
      <c r="IM107" s="5"/>
      <c r="IN107" s="5"/>
      <c r="IO107" s="5" t="s">
        <v>189</v>
      </c>
      <c r="IP107" s="15">
        <v>738</v>
      </c>
    </row>
    <row r="108" spans="1:250" ht="18" customHeight="1">
      <c r="A108" s="13">
        <v>6</v>
      </c>
      <c r="B108" s="17"/>
      <c r="C108" s="18"/>
      <c r="D108" s="18"/>
      <c r="E108" s="18"/>
      <c r="F108" s="18"/>
      <c r="G108" s="109"/>
      <c r="H108" s="19"/>
      <c r="I108" s="13">
        <v>6</v>
      </c>
      <c r="J108" s="17" t="s">
        <v>1094</v>
      </c>
      <c r="K108" s="18" t="s">
        <v>1130</v>
      </c>
      <c r="L108" s="18"/>
      <c r="M108" s="18"/>
      <c r="N108" s="18" t="s">
        <v>1371</v>
      </c>
      <c r="O108" s="109" t="s">
        <v>1373</v>
      </c>
      <c r="P108" s="19">
        <v>338</v>
      </c>
      <c r="Q108" s="13">
        <v>6</v>
      </c>
      <c r="R108" s="17" t="s">
        <v>1212</v>
      </c>
      <c r="S108" s="18" t="s">
        <v>1128</v>
      </c>
      <c r="T108" s="18"/>
      <c r="U108" s="18"/>
      <c r="V108" s="18"/>
      <c r="W108" s="18" t="s">
        <v>1302</v>
      </c>
      <c r="X108" s="19">
        <v>605</v>
      </c>
      <c r="Y108" s="13">
        <v>6</v>
      </c>
      <c r="Z108" s="17" t="s">
        <v>1212</v>
      </c>
      <c r="AA108" s="18" t="s">
        <v>1128</v>
      </c>
      <c r="AB108" s="18"/>
      <c r="AC108" s="18"/>
      <c r="AD108" s="18"/>
      <c r="AE108" s="18" t="s">
        <v>1220</v>
      </c>
      <c r="AF108" s="19">
        <v>513</v>
      </c>
      <c r="AG108" s="13">
        <v>6</v>
      </c>
      <c r="AH108" s="17" t="s">
        <v>1124</v>
      </c>
      <c r="AI108" s="18" t="s">
        <v>1128</v>
      </c>
      <c r="AJ108" s="18"/>
      <c r="AK108" s="18"/>
      <c r="AL108" s="18"/>
      <c r="AM108" s="18" t="s">
        <v>1177</v>
      </c>
      <c r="AN108" s="19">
        <v>456</v>
      </c>
      <c r="AO108" s="13">
        <v>6</v>
      </c>
      <c r="AP108" s="17" t="s">
        <v>1122</v>
      </c>
      <c r="AQ108" s="18" t="s">
        <v>1128</v>
      </c>
      <c r="AR108" s="18"/>
      <c r="AS108" s="18"/>
      <c r="AT108" s="18"/>
      <c r="AU108" s="18" t="s">
        <v>1271</v>
      </c>
      <c r="AV108" s="19">
        <v>419</v>
      </c>
      <c r="AW108" s="13">
        <v>6</v>
      </c>
      <c r="AX108" s="17" t="s">
        <v>1084</v>
      </c>
      <c r="AY108" s="18" t="s">
        <v>62</v>
      </c>
      <c r="AZ108" s="18"/>
      <c r="BA108" s="18"/>
      <c r="BB108" s="18"/>
      <c r="BC108" s="18" t="s">
        <v>1246</v>
      </c>
      <c r="BD108" s="19">
        <v>341</v>
      </c>
      <c r="BE108" s="13">
        <v>6</v>
      </c>
      <c r="BF108" s="17"/>
      <c r="BG108" s="18"/>
      <c r="BH108" s="18"/>
      <c r="BI108" s="18"/>
      <c r="BJ108" s="18"/>
      <c r="BK108" s="18"/>
      <c r="BL108" s="19"/>
      <c r="BM108" s="13">
        <v>6</v>
      </c>
      <c r="BN108" s="17"/>
      <c r="BO108" s="113"/>
      <c r="BP108" s="18"/>
      <c r="BQ108" s="18"/>
      <c r="BR108" s="18"/>
      <c r="BS108" s="150"/>
      <c r="BT108" s="19"/>
      <c r="BU108" s="13">
        <v>6</v>
      </c>
      <c r="BV108" s="17" t="s">
        <v>69</v>
      </c>
      <c r="BW108" s="18" t="s">
        <v>1091</v>
      </c>
      <c r="BX108" s="18"/>
      <c r="BY108" s="18"/>
      <c r="BZ108" s="18"/>
      <c r="CA108" s="18" t="s">
        <v>218</v>
      </c>
      <c r="CB108" s="19">
        <v>493</v>
      </c>
      <c r="CC108" s="13">
        <v>6</v>
      </c>
      <c r="CD108" s="17" t="s">
        <v>1087</v>
      </c>
      <c r="CE108" s="18" t="s">
        <v>56</v>
      </c>
      <c r="CF108" s="18"/>
      <c r="CG108" s="18"/>
      <c r="CH108" s="18"/>
      <c r="CI108" s="18" t="s">
        <v>1088</v>
      </c>
      <c r="CJ108" s="19">
        <v>536</v>
      </c>
      <c r="CK108" s="13">
        <v>6</v>
      </c>
      <c r="CL108" s="17" t="s">
        <v>55</v>
      </c>
      <c r="CM108" s="18" t="s">
        <v>62</v>
      </c>
      <c r="CN108" s="18"/>
      <c r="CO108" s="18"/>
      <c r="CP108" s="18"/>
      <c r="CQ108" s="18" t="s">
        <v>191</v>
      </c>
      <c r="CR108" s="19">
        <v>584</v>
      </c>
      <c r="CS108" s="13">
        <v>6</v>
      </c>
      <c r="CT108" s="17" t="s">
        <v>59</v>
      </c>
      <c r="CU108" s="18" t="s">
        <v>192</v>
      </c>
      <c r="CV108" s="18"/>
      <c r="CW108" s="18"/>
      <c r="CX108" s="18"/>
      <c r="CY108" s="18" t="s">
        <v>193</v>
      </c>
      <c r="CZ108" s="19">
        <v>568</v>
      </c>
      <c r="DA108" s="13">
        <v>6</v>
      </c>
      <c r="DB108" s="17" t="s">
        <v>82</v>
      </c>
      <c r="DC108" s="18" t="s">
        <v>56</v>
      </c>
      <c r="DD108" s="18"/>
      <c r="DE108" s="18"/>
      <c r="DF108" s="18"/>
      <c r="DG108" s="18" t="s">
        <v>194</v>
      </c>
      <c r="DH108" s="19">
        <v>592</v>
      </c>
      <c r="DI108" s="13">
        <v>6</v>
      </c>
      <c r="DJ108" s="17" t="s">
        <v>122</v>
      </c>
      <c r="DK108" s="18" t="s">
        <v>53</v>
      </c>
      <c r="DL108" s="18"/>
      <c r="DM108" s="18"/>
      <c r="DN108" s="18"/>
      <c r="DO108" s="18" t="s">
        <v>195</v>
      </c>
      <c r="DP108" s="19">
        <v>622</v>
      </c>
      <c r="DQ108" s="5"/>
      <c r="DR108" s="21" t="s">
        <v>196</v>
      </c>
      <c r="DS108" s="13">
        <v>6</v>
      </c>
      <c r="DT108" s="23" t="s">
        <v>69</v>
      </c>
      <c r="DU108" s="14" t="s">
        <v>197</v>
      </c>
      <c r="DV108" s="14"/>
      <c r="DW108" s="14"/>
      <c r="DX108" s="14"/>
      <c r="DY108" s="14" t="s">
        <v>198</v>
      </c>
      <c r="DZ108" s="15">
        <v>597</v>
      </c>
      <c r="EA108" s="13">
        <v>6</v>
      </c>
      <c r="EB108" s="14" t="s">
        <v>82</v>
      </c>
      <c r="EC108" s="14" t="s">
        <v>199</v>
      </c>
      <c r="ED108" s="14"/>
      <c r="EE108" s="14"/>
      <c r="EF108" s="14"/>
      <c r="EG108" s="14" t="s">
        <v>200</v>
      </c>
      <c r="EH108" s="15">
        <v>603</v>
      </c>
      <c r="EI108" s="13">
        <v>6</v>
      </c>
      <c r="EJ108" s="14" t="s">
        <v>201</v>
      </c>
      <c r="EK108" s="14" t="s">
        <v>202</v>
      </c>
      <c r="EL108" s="14"/>
      <c r="EM108" s="14"/>
      <c r="EN108" s="14"/>
      <c r="EO108" s="14" t="s">
        <v>203</v>
      </c>
      <c r="EP108" s="15">
        <v>562</v>
      </c>
      <c r="EQ108" s="13">
        <v>6</v>
      </c>
      <c r="ER108" s="14" t="s">
        <v>52</v>
      </c>
      <c r="ES108" s="14" t="s">
        <v>151</v>
      </c>
      <c r="ET108" s="14"/>
      <c r="EU108" s="14"/>
      <c r="EV108" s="14"/>
      <c r="EW108" s="14" t="s">
        <v>204</v>
      </c>
      <c r="EX108" s="15">
        <v>584</v>
      </c>
      <c r="EY108" s="13" t="s">
        <v>16</v>
      </c>
      <c r="EZ108" s="14" t="s">
        <v>48</v>
      </c>
      <c r="FA108" s="14" t="s">
        <v>205</v>
      </c>
      <c r="FB108" s="14"/>
      <c r="FC108" s="14"/>
      <c r="FD108" s="14"/>
      <c r="FE108" s="14" t="s">
        <v>206</v>
      </c>
      <c r="FF108" s="15">
        <v>565</v>
      </c>
      <c r="FG108" s="13">
        <v>6</v>
      </c>
      <c r="FH108" s="14" t="s">
        <v>95</v>
      </c>
      <c r="FI108" s="14" t="s">
        <v>207</v>
      </c>
      <c r="FJ108" s="14"/>
      <c r="FK108" s="14"/>
      <c r="FL108" s="14"/>
      <c r="FM108" s="14" t="s">
        <v>208</v>
      </c>
      <c r="FN108" s="14">
        <v>548</v>
      </c>
      <c r="FO108" s="13">
        <v>6</v>
      </c>
      <c r="FP108" s="14" t="s">
        <v>209</v>
      </c>
      <c r="FQ108" s="14" t="s">
        <v>210</v>
      </c>
      <c r="FR108" s="14"/>
      <c r="FS108" s="14"/>
      <c r="FT108" s="14"/>
      <c r="FU108" s="14" t="s">
        <v>211</v>
      </c>
      <c r="FV108" s="15">
        <v>639</v>
      </c>
      <c r="FW108" s="13">
        <v>6</v>
      </c>
      <c r="FX108" s="5" t="s">
        <v>95</v>
      </c>
      <c r="FY108" s="5" t="s">
        <v>212</v>
      </c>
      <c r="FZ108" s="5"/>
      <c r="GA108" s="5"/>
      <c r="GB108" s="5"/>
      <c r="GC108" s="5" t="s">
        <v>213</v>
      </c>
      <c r="GD108" s="14">
        <v>531</v>
      </c>
      <c r="GE108" s="13">
        <v>6</v>
      </c>
      <c r="GF108" s="14" t="s">
        <v>72</v>
      </c>
      <c r="GG108" s="14" t="s">
        <v>73</v>
      </c>
      <c r="GH108" s="14"/>
      <c r="GI108" s="14"/>
      <c r="GJ108" s="14"/>
      <c r="GK108" s="14" t="s">
        <v>214</v>
      </c>
      <c r="GL108" s="15">
        <v>665</v>
      </c>
      <c r="GM108" s="13">
        <v>6</v>
      </c>
      <c r="GN108" s="14" t="s">
        <v>122</v>
      </c>
      <c r="GO108" s="14" t="s">
        <v>70</v>
      </c>
      <c r="GP108" s="14"/>
      <c r="GQ108" s="14"/>
      <c r="GR108" s="14"/>
      <c r="GS108" s="14" t="s">
        <v>215</v>
      </c>
      <c r="GT108" s="15">
        <v>601</v>
      </c>
      <c r="GU108" s="13">
        <v>6</v>
      </c>
      <c r="GV108" s="5" t="s">
        <v>82</v>
      </c>
      <c r="GW108" s="5" t="s">
        <v>78</v>
      </c>
      <c r="GX108" s="5"/>
      <c r="GY108" s="5"/>
      <c r="GZ108" s="5"/>
      <c r="HA108" s="5" t="s">
        <v>216</v>
      </c>
      <c r="HB108" s="14">
        <v>651</v>
      </c>
      <c r="HC108" s="13">
        <v>6</v>
      </c>
      <c r="HD108" s="14" t="s">
        <v>127</v>
      </c>
      <c r="HE108" s="5" t="s">
        <v>78</v>
      </c>
      <c r="HF108" s="14"/>
      <c r="HG108" s="14"/>
      <c r="HH108" s="14"/>
      <c r="HI108" s="14" t="s">
        <v>217</v>
      </c>
      <c r="HJ108" s="15">
        <v>618</v>
      </c>
      <c r="HK108" s="13">
        <v>6</v>
      </c>
      <c r="HL108" s="14" t="s">
        <v>69</v>
      </c>
      <c r="HM108" s="14" t="s">
        <v>70</v>
      </c>
      <c r="HN108" s="14"/>
      <c r="HO108" s="14"/>
      <c r="HP108" s="14"/>
      <c r="HQ108" s="14" t="s">
        <v>218</v>
      </c>
      <c r="HR108" s="15">
        <v>493</v>
      </c>
      <c r="HS108" s="13">
        <v>6</v>
      </c>
      <c r="HT108" s="14"/>
      <c r="HU108" s="14"/>
      <c r="HV108" s="14"/>
      <c r="HW108" s="14"/>
      <c r="HX108" s="14"/>
      <c r="HY108" s="14"/>
      <c r="HZ108" s="15"/>
      <c r="IA108" s="13">
        <v>6</v>
      </c>
      <c r="IB108" s="5" t="s">
        <v>82</v>
      </c>
      <c r="IC108" s="5" t="s">
        <v>90</v>
      </c>
      <c r="ID108" s="5"/>
      <c r="IE108" s="5"/>
      <c r="IF108" s="5"/>
      <c r="IG108" s="5" t="s">
        <v>219</v>
      </c>
      <c r="IH108" s="15">
        <v>748</v>
      </c>
      <c r="II108" s="13">
        <v>6</v>
      </c>
      <c r="IJ108" s="5" t="s">
        <v>82</v>
      </c>
      <c r="IK108" s="5" t="s">
        <v>164</v>
      </c>
      <c r="IL108" s="5"/>
      <c r="IM108" s="5"/>
      <c r="IN108" s="5"/>
      <c r="IO108" s="5" t="s">
        <v>220</v>
      </c>
      <c r="IP108" s="15">
        <v>725</v>
      </c>
    </row>
    <row r="109" spans="1:250" ht="18" customHeight="1">
      <c r="A109" s="13">
        <v>7</v>
      </c>
      <c r="B109" s="17"/>
      <c r="C109" s="18"/>
      <c r="D109" s="18"/>
      <c r="E109" s="18"/>
      <c r="F109" s="18"/>
      <c r="G109" s="109"/>
      <c r="H109" s="19"/>
      <c r="I109" s="13">
        <v>7</v>
      </c>
      <c r="J109" s="17" t="s">
        <v>1090</v>
      </c>
      <c r="K109" s="18" t="s">
        <v>1328</v>
      </c>
      <c r="L109" s="18"/>
      <c r="M109" s="18"/>
      <c r="N109" s="18" t="s">
        <v>1346</v>
      </c>
      <c r="O109" s="109" t="s">
        <v>1339</v>
      </c>
      <c r="P109" s="19">
        <v>297</v>
      </c>
      <c r="Q109" s="13">
        <v>7</v>
      </c>
      <c r="R109" s="17" t="s">
        <v>1122</v>
      </c>
      <c r="S109" s="18" t="s">
        <v>1130</v>
      </c>
      <c r="T109" s="18"/>
      <c r="U109" s="18"/>
      <c r="V109" s="18"/>
      <c r="W109" s="18" t="s">
        <v>1135</v>
      </c>
      <c r="X109" s="19">
        <v>408</v>
      </c>
      <c r="Y109" s="13">
        <v>7</v>
      </c>
      <c r="Z109" s="93" t="s">
        <v>1122</v>
      </c>
      <c r="AA109" s="18" t="s">
        <v>1128</v>
      </c>
      <c r="AB109" s="18"/>
      <c r="AC109" s="18"/>
      <c r="AD109" s="18"/>
      <c r="AE109" s="18" t="s">
        <v>1221</v>
      </c>
      <c r="AF109" s="19">
        <v>560</v>
      </c>
      <c r="AG109" s="13">
        <v>7</v>
      </c>
      <c r="AH109" s="93"/>
      <c r="AI109" s="18"/>
      <c r="AJ109" s="18"/>
      <c r="AK109" s="18"/>
      <c r="AL109" s="18"/>
      <c r="AM109" s="18"/>
      <c r="AN109" s="19"/>
      <c r="AO109" s="13">
        <v>7</v>
      </c>
      <c r="AP109" s="93" t="s">
        <v>1125</v>
      </c>
      <c r="AQ109" s="18" t="s">
        <v>223</v>
      </c>
      <c r="AR109" s="18"/>
      <c r="AS109" s="18"/>
      <c r="AT109" s="18"/>
      <c r="AU109" s="18" t="s">
        <v>1272</v>
      </c>
      <c r="AV109" s="19">
        <v>211</v>
      </c>
      <c r="AW109" s="13">
        <v>7</v>
      </c>
      <c r="AX109" s="93" t="s">
        <v>1212</v>
      </c>
      <c r="AY109" s="18" t="s">
        <v>1091</v>
      </c>
      <c r="AZ109" s="18"/>
      <c r="BA109" s="18"/>
      <c r="BB109" s="18"/>
      <c r="BC109" s="18" t="s">
        <v>1247</v>
      </c>
      <c r="BD109" s="19">
        <v>534</v>
      </c>
      <c r="BE109" s="13">
        <v>7</v>
      </c>
      <c r="BF109" s="93"/>
      <c r="BG109" s="18"/>
      <c r="BH109" s="18"/>
      <c r="BI109" s="18"/>
      <c r="BJ109" s="18"/>
      <c r="BK109" s="18"/>
      <c r="BL109" s="19"/>
      <c r="BM109" s="13">
        <v>7</v>
      </c>
      <c r="BN109" s="93"/>
      <c r="BO109" s="113"/>
      <c r="BP109" s="18"/>
      <c r="BQ109" s="18"/>
      <c r="BR109" s="18"/>
      <c r="BS109" s="150"/>
      <c r="BT109" s="19"/>
      <c r="BU109" s="13">
        <v>7</v>
      </c>
      <c r="BV109" s="93"/>
      <c r="BW109" s="18"/>
      <c r="BX109" s="18"/>
      <c r="BY109" s="18"/>
      <c r="BZ109" s="18"/>
      <c r="CA109" s="18"/>
      <c r="CB109" s="19"/>
      <c r="CC109" s="13">
        <v>7</v>
      </c>
      <c r="CD109" s="93" t="s">
        <v>280</v>
      </c>
      <c r="CE109" s="18" t="s">
        <v>49</v>
      </c>
      <c r="CF109" s="18"/>
      <c r="CG109" s="18"/>
      <c r="CH109" s="18"/>
      <c r="CI109" s="18" t="s">
        <v>1089</v>
      </c>
      <c r="CJ109" s="19">
        <v>389</v>
      </c>
      <c r="CK109" s="13">
        <v>7</v>
      </c>
      <c r="CL109" s="93" t="s">
        <v>122</v>
      </c>
      <c r="CM109" s="18" t="s">
        <v>100</v>
      </c>
      <c r="CN109" s="18"/>
      <c r="CO109" s="18"/>
      <c r="CP109" s="18"/>
      <c r="CQ109" s="18" t="s">
        <v>606</v>
      </c>
      <c r="CR109" s="19">
        <v>373</v>
      </c>
      <c r="CS109" s="13">
        <v>7</v>
      </c>
      <c r="CT109" s="17" t="s">
        <v>82</v>
      </c>
      <c r="CU109" s="18" t="s">
        <v>62</v>
      </c>
      <c r="CV109" s="18"/>
      <c r="CW109" s="18"/>
      <c r="CX109" s="18"/>
      <c r="CY109" s="18" t="s">
        <v>225</v>
      </c>
      <c r="CZ109" s="19">
        <v>558</v>
      </c>
      <c r="DA109" s="13">
        <v>7</v>
      </c>
      <c r="DB109" s="17" t="s">
        <v>59</v>
      </c>
      <c r="DC109" s="18" t="s">
        <v>53</v>
      </c>
      <c r="DD109" s="18"/>
      <c r="DE109" s="18"/>
      <c r="DF109" s="18"/>
      <c r="DG109" s="18" t="s">
        <v>226</v>
      </c>
      <c r="DH109" s="19">
        <v>562</v>
      </c>
      <c r="DI109" s="13">
        <v>7</v>
      </c>
      <c r="DJ109" s="17" t="s">
        <v>69</v>
      </c>
      <c r="DK109" s="18" t="s">
        <v>197</v>
      </c>
      <c r="DL109" s="18"/>
      <c r="DM109" s="18"/>
      <c r="DN109" s="18"/>
      <c r="DO109" s="18" t="s">
        <v>227</v>
      </c>
      <c r="DP109" s="19">
        <v>588</v>
      </c>
      <c r="DQ109" s="5"/>
      <c r="DR109" s="24"/>
      <c r="DS109" s="13">
        <v>7</v>
      </c>
      <c r="DT109" s="23" t="s">
        <v>222</v>
      </c>
      <c r="DU109" s="14" t="s">
        <v>60</v>
      </c>
      <c r="DV109" s="14"/>
      <c r="DW109" s="14"/>
      <c r="DX109" s="14"/>
      <c r="DY109" s="14" t="s">
        <v>228</v>
      </c>
      <c r="DZ109" s="15">
        <v>579</v>
      </c>
      <c r="EA109" s="13">
        <v>7</v>
      </c>
      <c r="EB109" s="14" t="s">
        <v>201</v>
      </c>
      <c r="EC109" s="14" t="s">
        <v>202</v>
      </c>
      <c r="ED109" s="14"/>
      <c r="EE109" s="14"/>
      <c r="EF109" s="14"/>
      <c r="EG109" s="14" t="s">
        <v>229</v>
      </c>
      <c r="EH109" s="15">
        <v>597</v>
      </c>
      <c r="EI109" s="13">
        <v>7</v>
      </c>
      <c r="EJ109" s="14" t="s">
        <v>230</v>
      </c>
      <c r="EK109" s="14" t="s">
        <v>197</v>
      </c>
      <c r="EL109" s="14"/>
      <c r="EM109" s="14"/>
      <c r="EN109" s="14"/>
      <c r="EO109" s="14" t="s">
        <v>231</v>
      </c>
      <c r="EP109" s="15">
        <v>550</v>
      </c>
      <c r="EQ109" s="13">
        <v>7</v>
      </c>
      <c r="ER109" s="14" t="s">
        <v>222</v>
      </c>
      <c r="ES109" s="14" t="s">
        <v>60</v>
      </c>
      <c r="ET109" s="14"/>
      <c r="EU109" s="14"/>
      <c r="EV109" s="14"/>
      <c r="EW109" s="14" t="s">
        <v>232</v>
      </c>
      <c r="EX109" s="15">
        <v>560</v>
      </c>
      <c r="EY109" s="13" t="s">
        <v>16</v>
      </c>
      <c r="EZ109" s="14" t="s">
        <v>233</v>
      </c>
      <c r="FA109" s="14" t="s">
        <v>205</v>
      </c>
      <c r="FB109" s="14"/>
      <c r="FC109" s="14"/>
      <c r="FD109" s="14"/>
      <c r="FE109" s="14" t="s">
        <v>234</v>
      </c>
      <c r="FF109" s="15">
        <v>562</v>
      </c>
      <c r="FG109" s="13">
        <v>7</v>
      </c>
      <c r="FH109" s="14" t="s">
        <v>122</v>
      </c>
      <c r="FI109" s="14" t="s">
        <v>207</v>
      </c>
      <c r="FJ109" s="14"/>
      <c r="FK109" s="14"/>
      <c r="FL109" s="14"/>
      <c r="FM109" s="14" t="s">
        <v>235</v>
      </c>
      <c r="FN109" s="14">
        <v>540</v>
      </c>
      <c r="FO109" s="13">
        <v>7</v>
      </c>
      <c r="FP109" s="14" t="s">
        <v>122</v>
      </c>
      <c r="FQ109" s="14" t="s">
        <v>75</v>
      </c>
      <c r="FR109" s="14"/>
      <c r="FS109" s="14"/>
      <c r="FT109" s="14"/>
      <c r="FU109" s="14" t="s">
        <v>236</v>
      </c>
      <c r="FV109" s="15">
        <v>580</v>
      </c>
      <c r="FW109" s="13">
        <v>7</v>
      </c>
      <c r="FX109" s="14" t="s">
        <v>237</v>
      </c>
      <c r="FY109" s="14" t="s">
        <v>212</v>
      </c>
      <c r="FZ109" s="14"/>
      <c r="GA109" s="14"/>
      <c r="GB109" s="14"/>
      <c r="GC109" s="14" t="s">
        <v>238</v>
      </c>
      <c r="GD109" s="14">
        <v>558</v>
      </c>
      <c r="GE109" s="13">
        <v>7</v>
      </c>
      <c r="GF109" s="14" t="s">
        <v>95</v>
      </c>
      <c r="GG109" s="14" t="s">
        <v>70</v>
      </c>
      <c r="GH109" s="14"/>
      <c r="GI109" s="14"/>
      <c r="GJ109" s="14"/>
      <c r="GK109" s="14" t="s">
        <v>239</v>
      </c>
      <c r="GL109" s="15">
        <v>653</v>
      </c>
      <c r="GM109" s="13">
        <v>7</v>
      </c>
      <c r="GN109" s="14" t="s">
        <v>157</v>
      </c>
      <c r="GO109" s="14" t="s">
        <v>182</v>
      </c>
      <c r="GP109" s="14"/>
      <c r="GQ109" s="14"/>
      <c r="GR109" s="14"/>
      <c r="GS109" s="14" t="s">
        <v>240</v>
      </c>
      <c r="GT109" s="15">
        <v>562</v>
      </c>
      <c r="GU109" s="13">
        <v>7</v>
      </c>
      <c r="GV109" s="5" t="s">
        <v>122</v>
      </c>
      <c r="GW109" s="5" t="s">
        <v>70</v>
      </c>
      <c r="GX109" s="5"/>
      <c r="GY109" s="5"/>
      <c r="GZ109" s="5"/>
      <c r="HA109" s="5" t="s">
        <v>156</v>
      </c>
      <c r="HB109" s="14">
        <v>643</v>
      </c>
      <c r="HC109" s="13">
        <v>7</v>
      </c>
      <c r="HD109" s="14" t="s">
        <v>59</v>
      </c>
      <c r="HE109" s="5" t="s">
        <v>78</v>
      </c>
      <c r="HF109" s="14"/>
      <c r="HG109" s="14"/>
      <c r="HH109" s="14"/>
      <c r="HI109" s="14" t="s">
        <v>241</v>
      </c>
      <c r="HJ109" s="15">
        <v>610</v>
      </c>
      <c r="HK109" s="13">
        <v>7</v>
      </c>
      <c r="HL109" s="14" t="s">
        <v>122</v>
      </c>
      <c r="HM109" s="14" t="s">
        <v>70</v>
      </c>
      <c r="HN109" s="14"/>
      <c r="HO109" s="14"/>
      <c r="HP109" s="14"/>
      <c r="HQ109" s="14" t="s">
        <v>242</v>
      </c>
      <c r="HR109" s="15">
        <v>444</v>
      </c>
      <c r="HS109" s="13">
        <v>7</v>
      </c>
      <c r="HT109" s="14"/>
      <c r="HU109" s="14"/>
      <c r="HV109" s="14"/>
      <c r="HW109" s="14"/>
      <c r="HX109" s="14"/>
      <c r="HY109" s="14"/>
      <c r="HZ109" s="15"/>
      <c r="IA109" s="13">
        <v>7</v>
      </c>
      <c r="IB109" s="5" t="s">
        <v>52</v>
      </c>
      <c r="IC109" s="5" t="s">
        <v>243</v>
      </c>
      <c r="ID109" s="5"/>
      <c r="IE109" s="5"/>
      <c r="IF109" s="5"/>
      <c r="IG109" s="5" t="s">
        <v>244</v>
      </c>
      <c r="IH109" s="15">
        <v>728</v>
      </c>
      <c r="II109" s="13">
        <v>7</v>
      </c>
      <c r="IJ109" s="5" t="s">
        <v>72</v>
      </c>
      <c r="IK109" s="5" t="s">
        <v>90</v>
      </c>
      <c r="IL109" s="5"/>
      <c r="IM109" s="5"/>
      <c r="IN109" s="5"/>
      <c r="IO109" s="5" t="s">
        <v>245</v>
      </c>
      <c r="IP109" s="15">
        <v>713</v>
      </c>
    </row>
    <row r="110" spans="1:251" ht="18" customHeight="1">
      <c r="A110" s="13">
        <v>8</v>
      </c>
      <c r="B110" s="17"/>
      <c r="C110" s="18"/>
      <c r="D110" s="18"/>
      <c r="E110" s="18"/>
      <c r="F110" s="18"/>
      <c r="G110" s="109"/>
      <c r="H110" s="19"/>
      <c r="I110" s="13">
        <v>8</v>
      </c>
      <c r="J110" s="17" t="s">
        <v>48</v>
      </c>
      <c r="K110" s="18" t="s">
        <v>223</v>
      </c>
      <c r="L110" s="18"/>
      <c r="M110" s="18"/>
      <c r="N110" s="118" t="s">
        <v>1362</v>
      </c>
      <c r="O110" s="109" t="s">
        <v>1367</v>
      </c>
      <c r="P110" s="19">
        <v>278</v>
      </c>
      <c r="Q110" s="13">
        <v>8</v>
      </c>
      <c r="R110" s="17" t="s">
        <v>1123</v>
      </c>
      <c r="S110" s="18" t="s">
        <v>1129</v>
      </c>
      <c r="T110" s="18"/>
      <c r="U110" s="18"/>
      <c r="V110" s="18"/>
      <c r="W110" s="18" t="s">
        <v>1303</v>
      </c>
      <c r="X110" s="19">
        <v>340</v>
      </c>
      <c r="Y110" s="13">
        <v>8</v>
      </c>
      <c r="Z110" s="17" t="s">
        <v>1191</v>
      </c>
      <c r="AA110" s="18" t="s">
        <v>1131</v>
      </c>
      <c r="AB110" s="18"/>
      <c r="AC110" s="18"/>
      <c r="AD110" s="18"/>
      <c r="AE110" s="18" t="s">
        <v>1222</v>
      </c>
      <c r="AF110" s="19">
        <v>260</v>
      </c>
      <c r="AG110" s="13">
        <v>8</v>
      </c>
      <c r="AH110" s="17"/>
      <c r="AI110" s="18"/>
      <c r="AJ110" s="18"/>
      <c r="AK110" s="18"/>
      <c r="AL110" s="18"/>
      <c r="AM110" s="18"/>
      <c r="AN110" s="19"/>
      <c r="AO110" s="13">
        <v>8</v>
      </c>
      <c r="AP110" s="17" t="s">
        <v>1190</v>
      </c>
      <c r="AQ110" s="18" t="s">
        <v>223</v>
      </c>
      <c r="AR110" s="18"/>
      <c r="AS110" s="18"/>
      <c r="AT110" s="18"/>
      <c r="AU110" s="18" t="s">
        <v>1273</v>
      </c>
      <c r="AV110" s="19">
        <v>280</v>
      </c>
      <c r="AW110" s="13">
        <v>8</v>
      </c>
      <c r="AX110" s="17" t="s">
        <v>1122</v>
      </c>
      <c r="AY110" s="18" t="s">
        <v>1240</v>
      </c>
      <c r="AZ110" s="18"/>
      <c r="BA110" s="18"/>
      <c r="BB110" s="18"/>
      <c r="BC110" s="18" t="s">
        <v>1135</v>
      </c>
      <c r="BD110" s="19">
        <v>408</v>
      </c>
      <c r="BE110" s="13">
        <v>8</v>
      </c>
      <c r="BF110" s="17"/>
      <c r="BG110" s="18"/>
      <c r="BH110" s="18"/>
      <c r="BI110" s="18"/>
      <c r="BJ110" s="18"/>
      <c r="BK110" s="18"/>
      <c r="BL110" s="19"/>
      <c r="BM110" s="13">
        <v>8</v>
      </c>
      <c r="BN110" s="17"/>
      <c r="BO110" s="113"/>
      <c r="BP110" s="18"/>
      <c r="BQ110" s="18"/>
      <c r="BR110" s="18"/>
      <c r="BS110" s="151"/>
      <c r="BT110" s="19"/>
      <c r="BU110" s="13">
        <v>8</v>
      </c>
      <c r="BV110" s="17"/>
      <c r="BW110" s="18"/>
      <c r="BX110" s="18"/>
      <c r="BY110" s="18"/>
      <c r="BZ110" s="18"/>
      <c r="CA110" s="18"/>
      <c r="CB110" s="19"/>
      <c r="CC110" s="13">
        <v>8</v>
      </c>
      <c r="CD110" s="17" t="s">
        <v>1090</v>
      </c>
      <c r="CE110" s="18" t="s">
        <v>1091</v>
      </c>
      <c r="CF110" s="18"/>
      <c r="CG110" s="18"/>
      <c r="CH110" s="18"/>
      <c r="CI110" s="18" t="s">
        <v>1092</v>
      </c>
      <c r="CJ110" s="19">
        <v>322</v>
      </c>
      <c r="CK110" s="13">
        <v>8</v>
      </c>
      <c r="CL110" s="17" t="s">
        <v>222</v>
      </c>
      <c r="CM110" s="18" t="s">
        <v>100</v>
      </c>
      <c r="CN110" s="18"/>
      <c r="CO110" s="18"/>
      <c r="CP110" s="18"/>
      <c r="CQ110" s="18" t="s">
        <v>1058</v>
      </c>
      <c r="CR110" s="19">
        <v>280</v>
      </c>
      <c r="CS110" s="13">
        <v>8</v>
      </c>
      <c r="CT110" s="17" t="s">
        <v>102</v>
      </c>
      <c r="CU110" s="18" t="s">
        <v>62</v>
      </c>
      <c r="CV110" s="18"/>
      <c r="CW110" s="18"/>
      <c r="CX110" s="18"/>
      <c r="CY110" s="18" t="s">
        <v>247</v>
      </c>
      <c r="CZ110" s="19">
        <v>486</v>
      </c>
      <c r="DA110" s="13">
        <v>8</v>
      </c>
      <c r="DB110" s="17" t="s">
        <v>157</v>
      </c>
      <c r="DC110" s="18" t="s">
        <v>248</v>
      </c>
      <c r="DD110" s="18"/>
      <c r="DE110" s="18"/>
      <c r="DF110" s="18"/>
      <c r="DG110" s="18" t="s">
        <v>249</v>
      </c>
      <c r="DH110" s="19">
        <v>500</v>
      </c>
      <c r="DI110" s="13">
        <v>8</v>
      </c>
      <c r="DJ110" s="17" t="s">
        <v>48</v>
      </c>
      <c r="DK110" s="18" t="s">
        <v>197</v>
      </c>
      <c r="DL110" s="18"/>
      <c r="DM110" s="18"/>
      <c r="DN110" s="18"/>
      <c r="DO110" s="18" t="s">
        <v>250</v>
      </c>
      <c r="DP110" s="19">
        <v>571</v>
      </c>
      <c r="DQ110" s="5"/>
      <c r="DR110" s="21" t="s">
        <v>251</v>
      </c>
      <c r="DS110" s="13">
        <v>8</v>
      </c>
      <c r="DT110" s="23" t="s">
        <v>48</v>
      </c>
      <c r="DU110" s="14" t="s">
        <v>197</v>
      </c>
      <c r="DV110" s="14"/>
      <c r="DW110" s="14"/>
      <c r="DX110" s="14"/>
      <c r="DY110" s="14" t="s">
        <v>252</v>
      </c>
      <c r="DZ110" s="15">
        <v>559</v>
      </c>
      <c r="EA110" s="13">
        <v>8</v>
      </c>
      <c r="EB110" s="14" t="s">
        <v>52</v>
      </c>
      <c r="EC110" s="14" t="s">
        <v>100</v>
      </c>
      <c r="ED110" s="14"/>
      <c r="EE110" s="14"/>
      <c r="EF110" s="14"/>
      <c r="EG110" s="14" t="s">
        <v>253</v>
      </c>
      <c r="EH110" s="15">
        <v>596</v>
      </c>
      <c r="EI110" s="13">
        <v>8</v>
      </c>
      <c r="EJ110" s="14" t="s">
        <v>95</v>
      </c>
      <c r="EK110" s="14" t="s">
        <v>175</v>
      </c>
      <c r="EL110" s="14"/>
      <c r="EM110" s="14"/>
      <c r="EN110" s="14"/>
      <c r="EO110" s="14" t="s">
        <v>208</v>
      </c>
      <c r="EP110" s="15">
        <v>548</v>
      </c>
      <c r="EQ110" s="13">
        <v>8</v>
      </c>
      <c r="ER110" s="14" t="s">
        <v>157</v>
      </c>
      <c r="ES110" s="14" t="s">
        <v>151</v>
      </c>
      <c r="ET110" s="14"/>
      <c r="EU110" s="14"/>
      <c r="EV110" s="14"/>
      <c r="EW110" s="14" t="s">
        <v>254</v>
      </c>
      <c r="EX110" s="15">
        <v>546</v>
      </c>
      <c r="EY110" s="13" t="s">
        <v>16</v>
      </c>
      <c r="EZ110" s="14" t="s">
        <v>157</v>
      </c>
      <c r="FA110" s="14" t="s">
        <v>130</v>
      </c>
      <c r="FB110" s="14"/>
      <c r="FC110" s="14"/>
      <c r="FD110" s="14"/>
      <c r="FE110" s="14" t="s">
        <v>255</v>
      </c>
      <c r="FF110" s="15">
        <v>560</v>
      </c>
      <c r="FG110" s="13">
        <v>8</v>
      </c>
      <c r="FH110" s="14" t="s">
        <v>50</v>
      </c>
      <c r="FI110" s="14" t="s">
        <v>256</v>
      </c>
      <c r="FJ110" s="14"/>
      <c r="FK110" s="14"/>
      <c r="FL110" s="14"/>
      <c r="FM110" s="14" t="s">
        <v>257</v>
      </c>
      <c r="FN110" s="14">
        <v>535</v>
      </c>
      <c r="FO110" s="13">
        <v>8</v>
      </c>
      <c r="FP110" s="14" t="s">
        <v>95</v>
      </c>
      <c r="FQ110" s="14" t="s">
        <v>75</v>
      </c>
      <c r="FR110" s="14"/>
      <c r="FS110" s="14"/>
      <c r="FT110" s="14"/>
      <c r="FU110" s="14" t="s">
        <v>258</v>
      </c>
      <c r="FV110" s="15">
        <v>531</v>
      </c>
      <c r="FW110" s="13">
        <v>8</v>
      </c>
      <c r="FX110" s="14" t="s">
        <v>157</v>
      </c>
      <c r="FY110" s="14" t="s">
        <v>70</v>
      </c>
      <c r="FZ110" s="14"/>
      <c r="GA110" s="14"/>
      <c r="GB110" s="14"/>
      <c r="GC110" s="14" t="s">
        <v>259</v>
      </c>
      <c r="GD110" s="14">
        <v>537</v>
      </c>
      <c r="GE110" s="13">
        <v>8</v>
      </c>
      <c r="GF110" s="14" t="s">
        <v>102</v>
      </c>
      <c r="GG110" s="14" t="s">
        <v>260</v>
      </c>
      <c r="GH110" s="14"/>
      <c r="GI110" s="14"/>
      <c r="GJ110" s="14"/>
      <c r="GK110" s="14" t="s">
        <v>261</v>
      </c>
      <c r="GL110" s="15">
        <v>652</v>
      </c>
      <c r="GM110" s="13">
        <v>8</v>
      </c>
      <c r="GN110" s="14" t="s">
        <v>52</v>
      </c>
      <c r="GO110" s="14" t="s">
        <v>75</v>
      </c>
      <c r="GP110" s="14"/>
      <c r="GQ110" s="14"/>
      <c r="GR110" s="14"/>
      <c r="GS110" s="14" t="s">
        <v>262</v>
      </c>
      <c r="GT110" s="15">
        <v>559</v>
      </c>
      <c r="GU110" s="13">
        <v>8</v>
      </c>
      <c r="GV110" s="5" t="s">
        <v>157</v>
      </c>
      <c r="GW110" s="5" t="s">
        <v>70</v>
      </c>
      <c r="GX110" s="5"/>
      <c r="GY110" s="5"/>
      <c r="GZ110" s="5"/>
      <c r="HA110" s="5" t="s">
        <v>263</v>
      </c>
      <c r="HB110" s="14">
        <v>637</v>
      </c>
      <c r="HC110" s="13">
        <v>8</v>
      </c>
      <c r="HD110" s="14" t="s">
        <v>157</v>
      </c>
      <c r="HE110" s="14" t="s">
        <v>70</v>
      </c>
      <c r="HF110" s="14"/>
      <c r="HG110" s="14"/>
      <c r="HH110" s="14"/>
      <c r="HI110" s="14" t="s">
        <v>264</v>
      </c>
      <c r="HJ110" s="15">
        <v>530</v>
      </c>
      <c r="HK110" s="13">
        <v>8</v>
      </c>
      <c r="HL110" s="5" t="s">
        <v>52</v>
      </c>
      <c r="HM110" s="5" t="s">
        <v>113</v>
      </c>
      <c r="HN110" s="5"/>
      <c r="HO110" s="5"/>
      <c r="HP110" s="5"/>
      <c r="HQ110" s="5" t="s">
        <v>265</v>
      </c>
      <c r="HR110" s="15">
        <v>408</v>
      </c>
      <c r="HS110" s="13">
        <v>8</v>
      </c>
      <c r="HT110" s="14"/>
      <c r="HU110" s="14"/>
      <c r="HV110" s="14"/>
      <c r="HW110" s="14"/>
      <c r="HX110" s="14"/>
      <c r="HY110" s="14"/>
      <c r="HZ110" s="15"/>
      <c r="IA110" s="13">
        <v>8</v>
      </c>
      <c r="IB110" s="14" t="s">
        <v>95</v>
      </c>
      <c r="IC110" s="14" t="s">
        <v>187</v>
      </c>
      <c r="ID110" s="14"/>
      <c r="IE110" s="14"/>
      <c r="IF110" s="14"/>
      <c r="IG110" s="14" t="s">
        <v>266</v>
      </c>
      <c r="IH110" s="15">
        <v>700</v>
      </c>
      <c r="II110" s="13">
        <v>8</v>
      </c>
      <c r="IJ110" s="5" t="s">
        <v>52</v>
      </c>
      <c r="IK110" s="5" t="s">
        <v>90</v>
      </c>
      <c r="IL110" s="5"/>
      <c r="IM110" s="5"/>
      <c r="IN110" s="5"/>
      <c r="IO110" s="5" t="s">
        <v>267</v>
      </c>
      <c r="IP110" s="15">
        <v>675</v>
      </c>
      <c r="IQ110" s="5"/>
    </row>
    <row r="111" spans="1:251" ht="18" customHeight="1">
      <c r="A111" s="13">
        <v>9</v>
      </c>
      <c r="B111" s="17"/>
      <c r="C111" s="18"/>
      <c r="D111" s="18"/>
      <c r="E111" s="18"/>
      <c r="F111" s="18"/>
      <c r="G111" s="109"/>
      <c r="H111" s="19"/>
      <c r="I111" s="13">
        <v>9</v>
      </c>
      <c r="J111" s="17" t="s">
        <v>1122</v>
      </c>
      <c r="K111" s="18" t="s">
        <v>1336</v>
      </c>
      <c r="L111" s="18"/>
      <c r="M111" s="18"/>
      <c r="N111" s="18" t="s">
        <v>1346</v>
      </c>
      <c r="O111" s="109" t="s">
        <v>1337</v>
      </c>
      <c r="P111" s="19">
        <v>258</v>
      </c>
      <c r="Q111" s="13">
        <v>9</v>
      </c>
      <c r="R111" s="17" t="s">
        <v>1124</v>
      </c>
      <c r="S111" s="18" t="s">
        <v>1131</v>
      </c>
      <c r="T111" s="18"/>
      <c r="U111" s="18"/>
      <c r="V111" s="18"/>
      <c r="W111" s="18" t="s">
        <v>1136</v>
      </c>
      <c r="X111" s="19">
        <v>494</v>
      </c>
      <c r="Y111" s="13">
        <v>9</v>
      </c>
      <c r="Z111" s="17" t="s">
        <v>1124</v>
      </c>
      <c r="AA111" s="18" t="s">
        <v>1131</v>
      </c>
      <c r="AB111" s="18"/>
      <c r="AC111" s="18"/>
      <c r="AD111" s="18"/>
      <c r="AE111" s="18" t="s">
        <v>1223</v>
      </c>
      <c r="AF111" s="19">
        <v>374</v>
      </c>
      <c r="AG111" s="13">
        <v>9</v>
      </c>
      <c r="AH111" s="17"/>
      <c r="AI111" s="18"/>
      <c r="AJ111" s="18"/>
      <c r="AK111" s="18"/>
      <c r="AL111" s="18"/>
      <c r="AM111" s="18"/>
      <c r="AN111" s="19"/>
      <c r="AO111" s="13">
        <v>9</v>
      </c>
      <c r="AP111" s="17" t="s">
        <v>1126</v>
      </c>
      <c r="AQ111" s="18" t="s">
        <v>223</v>
      </c>
      <c r="AR111" s="18"/>
      <c r="AS111" s="18"/>
      <c r="AT111" s="18"/>
      <c r="AU111" s="18" t="s">
        <v>1274</v>
      </c>
      <c r="AV111" s="19">
        <v>150</v>
      </c>
      <c r="AW111" s="13">
        <v>9</v>
      </c>
      <c r="AX111" s="17" t="s">
        <v>1189</v>
      </c>
      <c r="AY111" s="18" t="s">
        <v>1091</v>
      </c>
      <c r="AZ111" s="18"/>
      <c r="BA111" s="18"/>
      <c r="BB111" s="18"/>
      <c r="BC111" s="18" t="s">
        <v>1248</v>
      </c>
      <c r="BD111" s="19">
        <v>419</v>
      </c>
      <c r="BE111" s="13">
        <v>9</v>
      </c>
      <c r="BF111" s="17"/>
      <c r="BG111" s="18"/>
      <c r="BH111" s="18"/>
      <c r="BI111" s="18"/>
      <c r="BJ111" s="18"/>
      <c r="BK111" s="18"/>
      <c r="BL111" s="19"/>
      <c r="BM111" s="13">
        <v>9</v>
      </c>
      <c r="BN111" s="17"/>
      <c r="BO111" s="113"/>
      <c r="BP111" s="18"/>
      <c r="BQ111" s="18"/>
      <c r="BR111" s="18"/>
      <c r="BS111" s="150"/>
      <c r="BT111" s="19"/>
      <c r="BU111" s="13">
        <v>9</v>
      </c>
      <c r="BV111" s="17"/>
      <c r="BW111" s="18"/>
      <c r="BX111" s="18"/>
      <c r="BY111" s="18"/>
      <c r="BZ111" s="18"/>
      <c r="CA111" s="18"/>
      <c r="CB111" s="19"/>
      <c r="CC111" s="13">
        <v>9</v>
      </c>
      <c r="CD111" s="17" t="s">
        <v>157</v>
      </c>
      <c r="CE111" s="18" t="s">
        <v>223</v>
      </c>
      <c r="CF111" s="18"/>
      <c r="CG111" s="18"/>
      <c r="CH111" s="18"/>
      <c r="CI111" s="18" t="s">
        <v>1093</v>
      </c>
      <c r="CJ111" s="19">
        <v>222</v>
      </c>
      <c r="CK111" s="13">
        <v>9</v>
      </c>
      <c r="CL111" s="17" t="s">
        <v>280</v>
      </c>
      <c r="CM111" s="18" t="s">
        <v>223</v>
      </c>
      <c r="CN111" s="18"/>
      <c r="CO111" s="18"/>
      <c r="CP111" s="18"/>
      <c r="CQ111" s="18" t="s">
        <v>1068</v>
      </c>
      <c r="CR111" s="19">
        <v>203</v>
      </c>
      <c r="CS111" s="13">
        <v>9</v>
      </c>
      <c r="CT111" s="17" t="s">
        <v>237</v>
      </c>
      <c r="CU111" s="18" t="s">
        <v>192</v>
      </c>
      <c r="CV111" s="18"/>
      <c r="CW111" s="18"/>
      <c r="CX111" s="18"/>
      <c r="CY111" s="18" t="s">
        <v>268</v>
      </c>
      <c r="CZ111" s="19">
        <v>387</v>
      </c>
      <c r="DA111" s="13">
        <v>9</v>
      </c>
      <c r="DB111" s="17" t="s">
        <v>50</v>
      </c>
      <c r="DC111" s="18" t="s">
        <v>192</v>
      </c>
      <c r="DD111" s="18"/>
      <c r="DE111" s="18"/>
      <c r="DF111" s="18"/>
      <c r="DG111" s="18" t="s">
        <v>269</v>
      </c>
      <c r="DH111" s="19">
        <v>317</v>
      </c>
      <c r="DI111" s="13">
        <v>9</v>
      </c>
      <c r="DJ111" s="17" t="s">
        <v>95</v>
      </c>
      <c r="DK111" s="18" t="s">
        <v>53</v>
      </c>
      <c r="DL111" s="18"/>
      <c r="DM111" s="18"/>
      <c r="DN111" s="18"/>
      <c r="DO111" s="18" t="s">
        <v>270</v>
      </c>
      <c r="DP111" s="19">
        <v>556</v>
      </c>
      <c r="DQ111" s="5"/>
      <c r="DR111" s="21" t="s">
        <v>271</v>
      </c>
      <c r="DS111" s="13">
        <v>9</v>
      </c>
      <c r="DT111" s="23" t="s">
        <v>95</v>
      </c>
      <c r="DU111" s="14" t="s">
        <v>100</v>
      </c>
      <c r="DV111" s="14"/>
      <c r="DW111" s="14"/>
      <c r="DX111" s="14"/>
      <c r="DY111" s="14" t="s">
        <v>272</v>
      </c>
      <c r="DZ111" s="15">
        <v>523</v>
      </c>
      <c r="EA111" s="13">
        <v>9</v>
      </c>
      <c r="EB111" s="14" t="s">
        <v>237</v>
      </c>
      <c r="EC111" s="14" t="s">
        <v>197</v>
      </c>
      <c r="ED111" s="14"/>
      <c r="EE111" s="14"/>
      <c r="EF111" s="14"/>
      <c r="EG111" s="14" t="s">
        <v>273</v>
      </c>
      <c r="EH111" s="15">
        <v>551</v>
      </c>
      <c r="EI111" s="13">
        <v>9</v>
      </c>
      <c r="EJ111" s="14" t="s">
        <v>52</v>
      </c>
      <c r="EK111" s="14" t="s">
        <v>60</v>
      </c>
      <c r="EL111" s="14"/>
      <c r="EM111" s="14"/>
      <c r="EN111" s="14"/>
      <c r="EO111" s="14" t="s">
        <v>274</v>
      </c>
      <c r="EP111" s="15">
        <v>544</v>
      </c>
      <c r="EQ111" s="13">
        <v>9</v>
      </c>
      <c r="ER111" s="14" t="s">
        <v>69</v>
      </c>
      <c r="ES111" s="14" t="s">
        <v>275</v>
      </c>
      <c r="ET111" s="14"/>
      <c r="EU111" s="14"/>
      <c r="EV111" s="14"/>
      <c r="EW111" s="14" t="s">
        <v>276</v>
      </c>
      <c r="EX111" s="15">
        <v>444</v>
      </c>
      <c r="EY111" s="13" t="s">
        <v>16</v>
      </c>
      <c r="EZ111" s="14" t="s">
        <v>222</v>
      </c>
      <c r="FA111" s="14" t="s">
        <v>205</v>
      </c>
      <c r="FB111" s="14"/>
      <c r="FC111" s="14"/>
      <c r="FD111" s="14"/>
      <c r="FE111" s="14" t="s">
        <v>277</v>
      </c>
      <c r="FF111" s="15">
        <v>558</v>
      </c>
      <c r="FG111" s="13">
        <v>9</v>
      </c>
      <c r="FH111" s="14" t="s">
        <v>52</v>
      </c>
      <c r="FI111" s="14" t="s">
        <v>60</v>
      </c>
      <c r="FJ111" s="14"/>
      <c r="FK111" s="14"/>
      <c r="FL111" s="14"/>
      <c r="FM111" s="14" t="s">
        <v>278</v>
      </c>
      <c r="FN111" s="14">
        <v>484</v>
      </c>
      <c r="FO111" s="13">
        <v>9</v>
      </c>
      <c r="FP111" s="14" t="s">
        <v>157</v>
      </c>
      <c r="FQ111" s="14" t="s">
        <v>70</v>
      </c>
      <c r="FR111" s="14"/>
      <c r="FS111" s="14"/>
      <c r="FT111" s="14"/>
      <c r="FU111" s="14" t="s">
        <v>279</v>
      </c>
      <c r="FV111" s="15">
        <v>528</v>
      </c>
      <c r="FW111" s="13">
        <v>9</v>
      </c>
      <c r="FX111" s="14" t="s">
        <v>280</v>
      </c>
      <c r="FY111" s="14" t="s">
        <v>281</v>
      </c>
      <c r="FZ111" s="14"/>
      <c r="GA111" s="14"/>
      <c r="GB111" s="14"/>
      <c r="GC111" s="14" t="s">
        <v>282</v>
      </c>
      <c r="GD111" s="14">
        <v>430</v>
      </c>
      <c r="GE111" s="13">
        <v>9</v>
      </c>
      <c r="GF111" s="14" t="s">
        <v>48</v>
      </c>
      <c r="GG111" s="14" t="s">
        <v>283</v>
      </c>
      <c r="GH111" s="14"/>
      <c r="GI111" s="14"/>
      <c r="GJ111" s="14"/>
      <c r="GK111" s="14" t="s">
        <v>284</v>
      </c>
      <c r="GL111" s="15">
        <v>511</v>
      </c>
      <c r="GM111" s="13">
        <v>9</v>
      </c>
      <c r="GN111" s="14" t="s">
        <v>50</v>
      </c>
      <c r="GO111" s="14" t="s">
        <v>283</v>
      </c>
      <c r="GP111" s="14"/>
      <c r="GQ111" s="14"/>
      <c r="GR111" s="14"/>
      <c r="GS111" s="14" t="s">
        <v>285</v>
      </c>
      <c r="GT111" s="15">
        <v>492</v>
      </c>
      <c r="GU111" s="13">
        <v>9</v>
      </c>
      <c r="GV111" s="14" t="s">
        <v>72</v>
      </c>
      <c r="GW111" s="14" t="s">
        <v>78</v>
      </c>
      <c r="GX111" s="14"/>
      <c r="GY111" s="14"/>
      <c r="GZ111" s="14"/>
      <c r="HA111" s="14" t="s">
        <v>135</v>
      </c>
      <c r="HB111" s="14">
        <v>660</v>
      </c>
      <c r="HC111" s="13">
        <v>9</v>
      </c>
      <c r="HD111" s="14" t="s">
        <v>286</v>
      </c>
      <c r="HE111" s="14" t="s">
        <v>78</v>
      </c>
      <c r="HF111" s="14"/>
      <c r="HG111" s="14"/>
      <c r="HH111" s="14"/>
      <c r="HI111" s="14" t="s">
        <v>287</v>
      </c>
      <c r="HJ111" s="15">
        <v>235</v>
      </c>
      <c r="HK111" s="13">
        <v>9</v>
      </c>
      <c r="HL111" s="14" t="s">
        <v>157</v>
      </c>
      <c r="HM111" s="14" t="s">
        <v>70</v>
      </c>
      <c r="HN111" s="14"/>
      <c r="HO111" s="14"/>
      <c r="HP111" s="14"/>
      <c r="HQ111" s="14" t="s">
        <v>288</v>
      </c>
      <c r="HR111" s="15">
        <v>371</v>
      </c>
      <c r="HS111" s="13">
        <v>9</v>
      </c>
      <c r="HT111" s="14"/>
      <c r="HU111" s="14"/>
      <c r="HV111" s="14"/>
      <c r="HW111" s="14"/>
      <c r="HX111" s="14"/>
      <c r="HY111" s="14"/>
      <c r="HZ111" s="15"/>
      <c r="IA111" s="13">
        <v>9</v>
      </c>
      <c r="IB111" s="14" t="s">
        <v>157</v>
      </c>
      <c r="IC111" s="14" t="s">
        <v>187</v>
      </c>
      <c r="ID111" s="14"/>
      <c r="IE111" s="14"/>
      <c r="IF111" s="14"/>
      <c r="IG111" s="14" t="s">
        <v>289</v>
      </c>
      <c r="IH111" s="15">
        <v>633</v>
      </c>
      <c r="II111" s="13">
        <v>9</v>
      </c>
      <c r="IJ111" s="5" t="s">
        <v>122</v>
      </c>
      <c r="IK111" s="5" t="s">
        <v>187</v>
      </c>
      <c r="IL111" s="5"/>
      <c r="IM111" s="5"/>
      <c r="IN111" s="5"/>
      <c r="IO111" s="5" t="s">
        <v>156</v>
      </c>
      <c r="IP111" s="15">
        <v>643</v>
      </c>
      <c r="IQ111" s="5"/>
    </row>
    <row r="112" spans="1:251" ht="18" customHeight="1">
      <c r="A112" s="13">
        <v>10</v>
      </c>
      <c r="B112" s="17"/>
      <c r="C112" s="18"/>
      <c r="D112" s="18"/>
      <c r="E112" s="18"/>
      <c r="F112" s="18"/>
      <c r="G112" s="109"/>
      <c r="H112" s="19"/>
      <c r="I112" s="13">
        <v>10</v>
      </c>
      <c r="J112" s="93" t="s">
        <v>1087</v>
      </c>
      <c r="K112" s="18" t="s">
        <v>1345</v>
      </c>
      <c r="L112" s="18"/>
      <c r="M112" s="18"/>
      <c r="N112" s="18" t="s">
        <v>1346</v>
      </c>
      <c r="O112" s="109" t="s">
        <v>1344</v>
      </c>
      <c r="P112" s="19">
        <v>252</v>
      </c>
      <c r="Q112" s="13">
        <v>10</v>
      </c>
      <c r="R112" s="17" t="s">
        <v>1125</v>
      </c>
      <c r="S112" s="18" t="s">
        <v>1127</v>
      </c>
      <c r="T112" s="18"/>
      <c r="U112" s="18"/>
      <c r="V112" s="18"/>
      <c r="W112" s="18" t="s">
        <v>1137</v>
      </c>
      <c r="X112" s="19">
        <v>374</v>
      </c>
      <c r="Y112" s="13">
        <v>10</v>
      </c>
      <c r="Z112" s="17" t="s">
        <v>1125</v>
      </c>
      <c r="AA112" s="18" t="s">
        <v>1127</v>
      </c>
      <c r="AB112" s="18"/>
      <c r="AC112" s="18"/>
      <c r="AD112" s="18"/>
      <c r="AE112" s="18" t="s">
        <v>1224</v>
      </c>
      <c r="AF112" s="19">
        <v>345</v>
      </c>
      <c r="AG112" s="13">
        <v>10</v>
      </c>
      <c r="AH112" s="17"/>
      <c r="AI112" s="18"/>
      <c r="AJ112" s="18"/>
      <c r="AK112" s="18"/>
      <c r="AL112" s="18"/>
      <c r="AM112" s="18"/>
      <c r="AN112" s="19"/>
      <c r="AO112" s="13">
        <v>10</v>
      </c>
      <c r="AP112" s="17"/>
      <c r="AQ112" s="18"/>
      <c r="AR112" s="18"/>
      <c r="AS112" s="18"/>
      <c r="AT112" s="18"/>
      <c r="AU112" s="18"/>
      <c r="AV112" s="19"/>
      <c r="AW112" s="13">
        <v>10</v>
      </c>
      <c r="AX112" s="17" t="s">
        <v>1125</v>
      </c>
      <c r="AY112" s="18" t="s">
        <v>223</v>
      </c>
      <c r="AZ112" s="18"/>
      <c r="BA112" s="18"/>
      <c r="BB112" s="18"/>
      <c r="BC112" s="18" t="s">
        <v>1249</v>
      </c>
      <c r="BD112" s="19">
        <v>291</v>
      </c>
      <c r="BE112" s="13">
        <v>10</v>
      </c>
      <c r="BF112" s="17"/>
      <c r="BG112" s="18"/>
      <c r="BH112" s="18"/>
      <c r="BI112" s="18"/>
      <c r="BJ112" s="18"/>
      <c r="BK112" s="18"/>
      <c r="BL112" s="19"/>
      <c r="BM112" s="13">
        <v>10</v>
      </c>
      <c r="BN112" s="17"/>
      <c r="BO112" s="18"/>
      <c r="BP112" s="18"/>
      <c r="BQ112" s="18"/>
      <c r="BR112" s="18"/>
      <c r="BS112" s="150"/>
      <c r="BT112" s="19"/>
      <c r="BU112" s="13">
        <v>10</v>
      </c>
      <c r="BV112" s="17"/>
      <c r="BW112" s="18"/>
      <c r="BX112" s="18"/>
      <c r="BY112" s="18"/>
      <c r="BZ112" s="18"/>
      <c r="CA112" s="18"/>
      <c r="CB112" s="19"/>
      <c r="CC112" s="13">
        <v>10</v>
      </c>
      <c r="CD112" s="17" t="s">
        <v>1094</v>
      </c>
      <c r="CE112" s="18" t="s">
        <v>1095</v>
      </c>
      <c r="CF112" s="18"/>
      <c r="CG112" s="18"/>
      <c r="CH112" s="18"/>
      <c r="CI112" s="18" t="s">
        <v>1096</v>
      </c>
      <c r="CJ112" s="19">
        <v>115</v>
      </c>
      <c r="CK112" s="13">
        <v>10</v>
      </c>
      <c r="CL112" s="17"/>
      <c r="CM112" s="18"/>
      <c r="CN112" s="18"/>
      <c r="CO112" s="18"/>
      <c r="CP112" s="18"/>
      <c r="CQ112" s="18"/>
      <c r="CR112" s="19"/>
      <c r="CS112" s="13">
        <v>10</v>
      </c>
      <c r="CT112" s="17" t="s">
        <v>157</v>
      </c>
      <c r="CU112" s="18" t="s">
        <v>290</v>
      </c>
      <c r="CV112" s="18"/>
      <c r="CW112" s="18"/>
      <c r="CX112" s="18"/>
      <c r="CY112" s="18" t="s">
        <v>288</v>
      </c>
      <c r="CZ112" s="19">
        <v>371</v>
      </c>
      <c r="DA112" s="13">
        <v>10</v>
      </c>
      <c r="DB112" s="17" t="s">
        <v>48</v>
      </c>
      <c r="DC112" s="18" t="s">
        <v>223</v>
      </c>
      <c r="DD112" s="18"/>
      <c r="DE112" s="18"/>
      <c r="DF112" s="18"/>
      <c r="DG112" s="18" t="s">
        <v>291</v>
      </c>
      <c r="DH112" s="19">
        <v>297</v>
      </c>
      <c r="DI112" s="13">
        <v>10</v>
      </c>
      <c r="DJ112" s="17" t="s">
        <v>222</v>
      </c>
      <c r="DK112" s="18" t="s">
        <v>60</v>
      </c>
      <c r="DL112" s="18"/>
      <c r="DM112" s="18"/>
      <c r="DN112" s="18"/>
      <c r="DO112" s="18" t="s">
        <v>292</v>
      </c>
      <c r="DP112" s="19">
        <v>509</v>
      </c>
      <c r="DQ112" s="5"/>
      <c r="DR112" s="5"/>
      <c r="DS112" s="13">
        <v>10</v>
      </c>
      <c r="DT112" s="23" t="s">
        <v>157</v>
      </c>
      <c r="DU112" s="14" t="s">
        <v>197</v>
      </c>
      <c r="DV112" s="5"/>
      <c r="DW112" s="5"/>
      <c r="DX112" s="5"/>
      <c r="DY112" s="14" t="s">
        <v>293</v>
      </c>
      <c r="DZ112" s="15">
        <v>523</v>
      </c>
      <c r="EA112" s="13">
        <v>10</v>
      </c>
      <c r="EB112" s="14" t="s">
        <v>69</v>
      </c>
      <c r="EC112" s="14" t="s">
        <v>202</v>
      </c>
      <c r="ED112" s="14"/>
      <c r="EE112" s="14"/>
      <c r="EF112" s="14"/>
      <c r="EG112" s="14" t="s">
        <v>294</v>
      </c>
      <c r="EH112" s="15">
        <v>540</v>
      </c>
      <c r="EI112" s="13">
        <v>10</v>
      </c>
      <c r="EJ112" s="14" t="s">
        <v>122</v>
      </c>
      <c r="EK112" s="14" t="s">
        <v>202</v>
      </c>
      <c r="EL112" s="14"/>
      <c r="EM112" s="14"/>
      <c r="EN112" s="14"/>
      <c r="EO112" s="14" t="s">
        <v>295</v>
      </c>
      <c r="EP112" s="15">
        <v>520</v>
      </c>
      <c r="EQ112" s="13">
        <v>10</v>
      </c>
      <c r="ER112" s="14" t="s">
        <v>296</v>
      </c>
      <c r="ES112" s="14" t="s">
        <v>197</v>
      </c>
      <c r="ET112" s="14"/>
      <c r="EU112" s="14"/>
      <c r="EV112" s="14"/>
      <c r="EW112" s="14" t="s">
        <v>297</v>
      </c>
      <c r="EX112" s="15">
        <v>430</v>
      </c>
      <c r="EY112" s="13" t="s">
        <v>16</v>
      </c>
      <c r="EZ112" s="14" t="s">
        <v>280</v>
      </c>
      <c r="FA112" s="14" t="s">
        <v>205</v>
      </c>
      <c r="FB112" s="14"/>
      <c r="FC112" s="14"/>
      <c r="FD112" s="14"/>
      <c r="FE112" s="14">
        <v>31.98</v>
      </c>
      <c r="FF112" s="15">
        <v>524</v>
      </c>
      <c r="FG112" s="13">
        <v>10</v>
      </c>
      <c r="FH112" s="14" t="s">
        <v>280</v>
      </c>
      <c r="FI112" s="14" t="s">
        <v>281</v>
      </c>
      <c r="FJ112" s="14"/>
      <c r="FK112" s="14"/>
      <c r="FL112" s="14"/>
      <c r="FM112" s="14" t="s">
        <v>298</v>
      </c>
      <c r="FN112" s="14">
        <v>434</v>
      </c>
      <c r="FO112" s="13">
        <v>10</v>
      </c>
      <c r="FP112" s="14" t="s">
        <v>69</v>
      </c>
      <c r="FQ112" s="14" t="s">
        <v>70</v>
      </c>
      <c r="FR112" s="14"/>
      <c r="FS112" s="14"/>
      <c r="FT112" s="14"/>
      <c r="FU112" s="14" t="s">
        <v>218</v>
      </c>
      <c r="FV112" s="15">
        <v>493</v>
      </c>
      <c r="FW112" s="13">
        <v>10</v>
      </c>
      <c r="FX112" s="14" t="s">
        <v>48</v>
      </c>
      <c r="FY112" s="14" t="s">
        <v>212</v>
      </c>
      <c r="FZ112" s="14"/>
      <c r="GA112" s="14"/>
      <c r="GB112" s="14"/>
      <c r="GC112" s="14" t="s">
        <v>299</v>
      </c>
      <c r="GD112" s="14">
        <v>263</v>
      </c>
      <c r="GE112" s="13">
        <v>10</v>
      </c>
      <c r="GF112" s="14" t="s">
        <v>222</v>
      </c>
      <c r="GG112" s="14" t="s">
        <v>283</v>
      </c>
      <c r="GH112" s="14"/>
      <c r="GI112" s="14"/>
      <c r="GJ112" s="14"/>
      <c r="GK112" s="14" t="s">
        <v>300</v>
      </c>
      <c r="GL112" s="15">
        <v>502</v>
      </c>
      <c r="GM112" s="13">
        <v>10</v>
      </c>
      <c r="GN112" s="14" t="s">
        <v>280</v>
      </c>
      <c r="GO112" s="14" t="s">
        <v>281</v>
      </c>
      <c r="GP112" s="14"/>
      <c r="GQ112" s="14"/>
      <c r="GR112" s="14"/>
      <c r="GS112" s="14" t="s">
        <v>301</v>
      </c>
      <c r="GT112" s="15">
        <v>484</v>
      </c>
      <c r="GU112" s="13">
        <v>10</v>
      </c>
      <c r="GV112" s="14" t="s">
        <v>222</v>
      </c>
      <c r="GW112" s="14" t="s">
        <v>302</v>
      </c>
      <c r="GX112" s="14"/>
      <c r="GY112" s="14"/>
      <c r="GZ112" s="14"/>
      <c r="HA112" s="14" t="s">
        <v>303</v>
      </c>
      <c r="HB112" s="14">
        <v>398</v>
      </c>
      <c r="HC112" s="13">
        <v>10</v>
      </c>
      <c r="HD112" s="14"/>
      <c r="HE112" s="14"/>
      <c r="HF112" s="14"/>
      <c r="HG112" s="14"/>
      <c r="HH112" s="14"/>
      <c r="HI112" s="14"/>
      <c r="HJ112" s="15"/>
      <c r="HK112" s="13">
        <v>10</v>
      </c>
      <c r="HL112" s="14"/>
      <c r="HM112" s="14"/>
      <c r="HN112" s="14"/>
      <c r="HO112" s="14"/>
      <c r="HP112" s="14"/>
      <c r="HQ112" s="14"/>
      <c r="HR112" s="15"/>
      <c r="HS112" s="13">
        <v>10</v>
      </c>
      <c r="HT112" s="14"/>
      <c r="HU112" s="14"/>
      <c r="HV112" s="14"/>
      <c r="HW112" s="14"/>
      <c r="HX112" s="14"/>
      <c r="HY112" s="14"/>
      <c r="HZ112" s="15"/>
      <c r="IA112" s="13">
        <v>10</v>
      </c>
      <c r="IB112" s="14"/>
      <c r="IC112" s="14"/>
      <c r="ID112" s="14"/>
      <c r="IE112" s="14"/>
      <c r="IF112" s="14"/>
      <c r="IG112" s="14"/>
      <c r="IH112" s="15"/>
      <c r="II112" s="13">
        <v>10</v>
      </c>
      <c r="IJ112" s="14" t="s">
        <v>157</v>
      </c>
      <c r="IK112" s="14" t="s">
        <v>187</v>
      </c>
      <c r="IL112" s="14"/>
      <c r="IM112" s="14"/>
      <c r="IN112" s="14"/>
      <c r="IO112" s="14" t="s">
        <v>304</v>
      </c>
      <c r="IP112" s="15">
        <v>597</v>
      </c>
      <c r="IQ112" s="5"/>
    </row>
    <row r="113" spans="1:251" ht="18" customHeight="1">
      <c r="A113" s="13">
        <v>11</v>
      </c>
      <c r="B113" s="93"/>
      <c r="C113" s="18"/>
      <c r="D113" s="18"/>
      <c r="E113" s="18"/>
      <c r="F113" s="18"/>
      <c r="G113" s="109"/>
      <c r="H113" s="19"/>
      <c r="I113" s="13">
        <v>11</v>
      </c>
      <c r="J113" s="17" t="s">
        <v>50</v>
      </c>
      <c r="K113" s="18" t="s">
        <v>223</v>
      </c>
      <c r="L113" s="18"/>
      <c r="M113" s="18"/>
      <c r="N113" s="118" t="s">
        <v>1362</v>
      </c>
      <c r="O113" s="109" t="s">
        <v>1250</v>
      </c>
      <c r="P113" s="19">
        <v>234</v>
      </c>
      <c r="Q113" s="13">
        <v>11</v>
      </c>
      <c r="R113" s="17" t="s">
        <v>1190</v>
      </c>
      <c r="S113" s="18" t="s">
        <v>1299</v>
      </c>
      <c r="T113" s="18"/>
      <c r="U113" s="18"/>
      <c r="V113" s="18"/>
      <c r="W113" s="18" t="s">
        <v>1304</v>
      </c>
      <c r="X113" s="19">
        <v>350</v>
      </c>
      <c r="Y113" s="13">
        <v>11</v>
      </c>
      <c r="Z113" s="17" t="s">
        <v>1190</v>
      </c>
      <c r="AA113" s="18" t="s">
        <v>1214</v>
      </c>
      <c r="AB113" s="18"/>
      <c r="AC113" s="18"/>
      <c r="AD113" s="18"/>
      <c r="AE113" s="18" t="s">
        <v>1225</v>
      </c>
      <c r="AF113" s="19">
        <v>310</v>
      </c>
      <c r="AG113" s="13">
        <v>11</v>
      </c>
      <c r="AH113" s="17"/>
      <c r="AI113" s="18"/>
      <c r="AJ113" s="18"/>
      <c r="AK113" s="18"/>
      <c r="AL113" s="18"/>
      <c r="AM113" s="18"/>
      <c r="AN113" s="19"/>
      <c r="AO113" s="13">
        <v>11</v>
      </c>
      <c r="AP113" s="17"/>
      <c r="AQ113" s="18"/>
      <c r="AR113" s="18"/>
      <c r="AS113" s="18"/>
      <c r="AT113" s="18"/>
      <c r="AU113" s="18"/>
      <c r="AV113" s="19"/>
      <c r="AW113" s="13">
        <v>11</v>
      </c>
      <c r="AX113" s="17" t="s">
        <v>1190</v>
      </c>
      <c r="AY113" s="18" t="s">
        <v>223</v>
      </c>
      <c r="AZ113" s="18"/>
      <c r="BA113" s="18"/>
      <c r="BB113" s="18"/>
      <c r="BC113" s="18" t="s">
        <v>1250</v>
      </c>
      <c r="BD113" s="19">
        <v>234</v>
      </c>
      <c r="BE113" s="13">
        <v>11</v>
      </c>
      <c r="BF113" s="17"/>
      <c r="BG113" s="18"/>
      <c r="BH113" s="18"/>
      <c r="BI113" s="18"/>
      <c r="BJ113" s="18"/>
      <c r="BK113" s="18"/>
      <c r="BL113" s="19"/>
      <c r="BM113" s="13">
        <v>11</v>
      </c>
      <c r="BN113" s="17"/>
      <c r="BO113" s="18"/>
      <c r="BP113" s="18"/>
      <c r="BQ113" s="18"/>
      <c r="BR113" s="18"/>
      <c r="BS113" s="150"/>
      <c r="BT113" s="19"/>
      <c r="BU113" s="13">
        <v>11</v>
      </c>
      <c r="BV113" s="17"/>
      <c r="BW113" s="18"/>
      <c r="BX113" s="18"/>
      <c r="BY113" s="18"/>
      <c r="BZ113" s="18"/>
      <c r="CA113" s="18"/>
      <c r="CB113" s="19"/>
      <c r="CC113" s="13">
        <v>11</v>
      </c>
      <c r="CD113" s="17"/>
      <c r="CE113" s="18"/>
      <c r="CF113" s="18"/>
      <c r="CG113" s="18"/>
      <c r="CH113" s="18"/>
      <c r="CI113" s="18"/>
      <c r="CJ113" s="19"/>
      <c r="CK113" s="13">
        <v>11</v>
      </c>
      <c r="CL113" s="17"/>
      <c r="CM113" s="18"/>
      <c r="CN113" s="18"/>
      <c r="CO113" s="18"/>
      <c r="CP113" s="18"/>
      <c r="CQ113" s="18"/>
      <c r="CR113" s="19"/>
      <c r="CS113" s="13">
        <v>11</v>
      </c>
      <c r="CT113" s="17" t="s">
        <v>222</v>
      </c>
      <c r="CU113" s="18" t="s">
        <v>192</v>
      </c>
      <c r="CV113" s="18"/>
      <c r="CW113" s="18"/>
      <c r="CX113" s="18"/>
      <c r="CY113" s="18" t="s">
        <v>305</v>
      </c>
      <c r="CZ113" s="19">
        <v>307</v>
      </c>
      <c r="DA113" s="13">
        <v>11</v>
      </c>
      <c r="DB113" s="17" t="s">
        <v>280</v>
      </c>
      <c r="DC113" s="18" t="s">
        <v>223</v>
      </c>
      <c r="DD113" s="18"/>
      <c r="DE113" s="18"/>
      <c r="DF113" s="18"/>
      <c r="DG113" s="18" t="s">
        <v>306</v>
      </c>
      <c r="DH113" s="19">
        <v>181</v>
      </c>
      <c r="DI113" s="13">
        <v>11</v>
      </c>
      <c r="DJ113" s="17" t="s">
        <v>50</v>
      </c>
      <c r="DK113" s="18" t="s">
        <v>197</v>
      </c>
      <c r="DL113" s="18"/>
      <c r="DM113" s="18"/>
      <c r="DN113" s="18"/>
      <c r="DO113" s="18" t="s">
        <v>307</v>
      </c>
      <c r="DP113" s="19">
        <v>483</v>
      </c>
      <c r="DQ113" s="5"/>
      <c r="DR113" s="21" t="s">
        <v>308</v>
      </c>
      <c r="DS113" s="13">
        <v>11</v>
      </c>
      <c r="DT113" s="23" t="s">
        <v>237</v>
      </c>
      <c r="DU113" s="14" t="s">
        <v>197</v>
      </c>
      <c r="DV113" s="14"/>
      <c r="DW113" s="14"/>
      <c r="DX113" s="14"/>
      <c r="DY113" s="14" t="s">
        <v>309</v>
      </c>
      <c r="DZ113" s="15">
        <v>500</v>
      </c>
      <c r="EA113" s="13">
        <v>11</v>
      </c>
      <c r="EB113" s="14" t="s">
        <v>222</v>
      </c>
      <c r="EC113" s="14" t="s">
        <v>60</v>
      </c>
      <c r="ED113" s="14"/>
      <c r="EE113" s="14"/>
      <c r="EF113" s="14"/>
      <c r="EG113" s="14" t="s">
        <v>310</v>
      </c>
      <c r="EH113" s="15">
        <v>524</v>
      </c>
      <c r="EI113" s="13">
        <v>11</v>
      </c>
      <c r="EJ113" s="14" t="s">
        <v>50</v>
      </c>
      <c r="EK113" s="14" t="s">
        <v>311</v>
      </c>
      <c r="EL113" s="14"/>
      <c r="EM113" s="14"/>
      <c r="EN113" s="14"/>
      <c r="EO113" s="14" t="s">
        <v>312</v>
      </c>
      <c r="EP113" s="15">
        <v>500</v>
      </c>
      <c r="EQ113" s="13">
        <v>11</v>
      </c>
      <c r="ER113" s="14" t="s">
        <v>313</v>
      </c>
      <c r="ES113" s="14" t="s">
        <v>275</v>
      </c>
      <c r="ET113" s="14"/>
      <c r="EU113" s="14"/>
      <c r="EV113" s="14"/>
      <c r="EW113" s="14" t="s">
        <v>314</v>
      </c>
      <c r="EX113" s="15">
        <v>282</v>
      </c>
      <c r="EY113" s="13" t="s">
        <v>16</v>
      </c>
      <c r="EZ113" s="14" t="s">
        <v>52</v>
      </c>
      <c r="FA113" s="14" t="s">
        <v>315</v>
      </c>
      <c r="FB113" s="14"/>
      <c r="FC113" s="14"/>
      <c r="FD113" s="14"/>
      <c r="FE113" s="14" t="s">
        <v>316</v>
      </c>
      <c r="FF113" s="15">
        <v>470</v>
      </c>
      <c r="FG113" s="13">
        <v>11</v>
      </c>
      <c r="FH113" s="14" t="s">
        <v>222</v>
      </c>
      <c r="FI113" s="14" t="s">
        <v>311</v>
      </c>
      <c r="FJ113" s="14"/>
      <c r="FK113" s="14"/>
      <c r="FL113" s="14"/>
      <c r="FM113" s="14" t="s">
        <v>317</v>
      </c>
      <c r="FN113" s="14">
        <v>421</v>
      </c>
      <c r="FO113" s="13">
        <v>11</v>
      </c>
      <c r="FP113" s="14" t="s">
        <v>50</v>
      </c>
      <c r="FQ113" s="14" t="s">
        <v>311</v>
      </c>
      <c r="FR113" s="14"/>
      <c r="FS113" s="14"/>
      <c r="FT113" s="14"/>
      <c r="FU113" s="14" t="s">
        <v>318</v>
      </c>
      <c r="FV113" s="15">
        <v>484</v>
      </c>
      <c r="FW113" s="13">
        <v>11</v>
      </c>
      <c r="FX113" s="14"/>
      <c r="FY113" s="14"/>
      <c r="FZ113" s="14"/>
      <c r="GA113" s="14"/>
      <c r="GB113" s="14"/>
      <c r="GC113" s="14"/>
      <c r="GD113" s="14"/>
      <c r="GE113" s="13">
        <v>11</v>
      </c>
      <c r="GF113" s="14" t="s">
        <v>50</v>
      </c>
      <c r="GG113" s="14" t="s">
        <v>283</v>
      </c>
      <c r="GH113" s="14"/>
      <c r="GI113" s="14"/>
      <c r="GJ113" s="14"/>
      <c r="GK113" s="14" t="s">
        <v>319</v>
      </c>
      <c r="GL113" s="15">
        <v>477</v>
      </c>
      <c r="GM113" s="13">
        <v>11</v>
      </c>
      <c r="GN113" s="14" t="s">
        <v>48</v>
      </c>
      <c r="GO113" s="14" t="s">
        <v>283</v>
      </c>
      <c r="GP113" s="14"/>
      <c r="GQ113" s="14"/>
      <c r="GR113" s="14"/>
      <c r="GS113" s="14" t="s">
        <v>320</v>
      </c>
      <c r="GT113" s="15">
        <v>442</v>
      </c>
      <c r="GU113" s="13">
        <v>11</v>
      </c>
      <c r="GV113" s="14" t="s">
        <v>280</v>
      </c>
      <c r="GW113" s="14" t="s">
        <v>311</v>
      </c>
      <c r="GX113" s="5"/>
      <c r="GY113" s="5"/>
      <c r="GZ113" s="5"/>
      <c r="HA113" s="14" t="s">
        <v>321</v>
      </c>
      <c r="HB113" s="14">
        <v>132</v>
      </c>
      <c r="HC113" s="13">
        <v>11</v>
      </c>
      <c r="HD113" s="14"/>
      <c r="HE113" s="14"/>
      <c r="HF113" s="14"/>
      <c r="HG113" s="14"/>
      <c r="HH113" s="14"/>
      <c r="HI113" s="14"/>
      <c r="HJ113" s="15"/>
      <c r="HK113" s="13">
        <v>11</v>
      </c>
      <c r="HL113" s="14"/>
      <c r="HM113" s="14"/>
      <c r="HN113" s="14"/>
      <c r="HO113" s="14"/>
      <c r="HP113" s="14"/>
      <c r="HQ113" s="14"/>
      <c r="HR113" s="15"/>
      <c r="HS113" s="13">
        <v>11</v>
      </c>
      <c r="HT113" s="14"/>
      <c r="HU113" s="14"/>
      <c r="HV113" s="14"/>
      <c r="HW113" s="14"/>
      <c r="HX113" s="14"/>
      <c r="HY113" s="14"/>
      <c r="HZ113" s="15"/>
      <c r="IA113" s="13">
        <v>11</v>
      </c>
      <c r="IB113" s="14"/>
      <c r="IC113" s="14"/>
      <c r="ID113" s="14"/>
      <c r="IE113" s="14"/>
      <c r="IF113" s="14"/>
      <c r="IG113" s="14"/>
      <c r="IH113" s="15"/>
      <c r="II113" s="13">
        <v>11</v>
      </c>
      <c r="IJ113" s="14"/>
      <c r="IK113" s="14"/>
      <c r="IL113" s="14"/>
      <c r="IM113" s="14"/>
      <c r="IN113" s="14"/>
      <c r="IO113" s="14"/>
      <c r="IP113" s="15"/>
      <c r="IQ113" s="5"/>
    </row>
    <row r="114" spans="1:251" ht="18" customHeight="1">
      <c r="A114" s="13">
        <v>12</v>
      </c>
      <c r="B114" s="17"/>
      <c r="C114" s="18"/>
      <c r="D114" s="18"/>
      <c r="E114" s="18"/>
      <c r="F114" s="18"/>
      <c r="G114" s="109"/>
      <c r="H114" s="19"/>
      <c r="I114" s="13">
        <v>12</v>
      </c>
      <c r="J114" s="17" t="s">
        <v>280</v>
      </c>
      <c r="K114" s="18" t="s">
        <v>223</v>
      </c>
      <c r="L114" s="18"/>
      <c r="M114" s="18"/>
      <c r="N114" s="18" t="s">
        <v>1369</v>
      </c>
      <c r="O114" s="109" t="s">
        <v>1370</v>
      </c>
      <c r="P114" s="19">
        <v>192</v>
      </c>
      <c r="Q114" s="13">
        <v>12</v>
      </c>
      <c r="R114" s="17" t="s">
        <v>1126</v>
      </c>
      <c r="S114" s="18" t="s">
        <v>1130</v>
      </c>
      <c r="T114" s="18"/>
      <c r="U114" s="18"/>
      <c r="V114" s="18"/>
      <c r="W114" s="18" t="s">
        <v>1305</v>
      </c>
      <c r="X114" s="19">
        <v>424</v>
      </c>
      <c r="Y114" s="13">
        <v>12</v>
      </c>
      <c r="Z114" s="17" t="s">
        <v>1126</v>
      </c>
      <c r="AA114" s="18" t="s">
        <v>1127</v>
      </c>
      <c r="AB114" s="18"/>
      <c r="AC114" s="18"/>
      <c r="AD114" s="18"/>
      <c r="AE114" s="18" t="s">
        <v>1226</v>
      </c>
      <c r="AF114" s="19">
        <v>446</v>
      </c>
      <c r="AG114" s="13">
        <v>12</v>
      </c>
      <c r="AH114" s="17"/>
      <c r="AI114" s="18"/>
      <c r="AJ114" s="18"/>
      <c r="AK114" s="18"/>
      <c r="AL114" s="18"/>
      <c r="AM114" s="18"/>
      <c r="AN114" s="19"/>
      <c r="AO114" s="13">
        <v>12</v>
      </c>
      <c r="AP114" s="17"/>
      <c r="AQ114" s="18"/>
      <c r="AR114" s="18"/>
      <c r="AS114" s="18"/>
      <c r="AT114" s="18"/>
      <c r="AU114" s="18"/>
      <c r="AV114" s="19"/>
      <c r="AW114" s="13">
        <v>12</v>
      </c>
      <c r="AX114" s="17" t="s">
        <v>1126</v>
      </c>
      <c r="AY114" s="18" t="s">
        <v>1127</v>
      </c>
      <c r="AZ114" s="18"/>
      <c r="BA114" s="18"/>
      <c r="BB114" s="18"/>
      <c r="BC114" s="18" t="s">
        <v>1251</v>
      </c>
      <c r="BD114" s="19">
        <v>316</v>
      </c>
      <c r="BE114" s="13">
        <v>12</v>
      </c>
      <c r="BF114" s="17"/>
      <c r="BG114" s="18"/>
      <c r="BH114" s="18"/>
      <c r="BI114" s="18"/>
      <c r="BJ114" s="18"/>
      <c r="BK114" s="18"/>
      <c r="BL114" s="19"/>
      <c r="BM114" s="13">
        <v>12</v>
      </c>
      <c r="BN114" s="17"/>
      <c r="BO114" s="18"/>
      <c r="BP114" s="18"/>
      <c r="BQ114" s="18"/>
      <c r="BR114" s="18"/>
      <c r="BS114" s="150"/>
      <c r="BT114" s="19"/>
      <c r="BU114" s="13">
        <v>12</v>
      </c>
      <c r="BV114" s="17"/>
      <c r="BW114" s="18"/>
      <c r="BX114" s="18"/>
      <c r="BY114" s="18"/>
      <c r="BZ114" s="18"/>
      <c r="CA114" s="18"/>
      <c r="CB114" s="19"/>
      <c r="CC114" s="13">
        <v>12</v>
      </c>
      <c r="CD114" s="17"/>
      <c r="CE114" s="18"/>
      <c r="CF114" s="18"/>
      <c r="CG114" s="18"/>
      <c r="CH114" s="18"/>
      <c r="CI114" s="18"/>
      <c r="CJ114" s="19"/>
      <c r="CK114" s="13">
        <v>12</v>
      </c>
      <c r="CL114" s="17"/>
      <c r="CM114" s="18"/>
      <c r="CN114" s="18"/>
      <c r="CO114" s="18"/>
      <c r="CP114" s="18"/>
      <c r="CQ114" s="18"/>
      <c r="CR114" s="19"/>
      <c r="CS114" s="13">
        <v>12</v>
      </c>
      <c r="CT114" s="17" t="s">
        <v>280</v>
      </c>
      <c r="CU114" s="18" t="s">
        <v>322</v>
      </c>
      <c r="CV114" s="18"/>
      <c r="CW114" s="18"/>
      <c r="CX114" s="18"/>
      <c r="CY114" s="18" t="s">
        <v>323</v>
      </c>
      <c r="CZ114" s="19">
        <v>246</v>
      </c>
      <c r="DA114" s="13">
        <v>12</v>
      </c>
      <c r="DB114" s="17" t="s">
        <v>222</v>
      </c>
      <c r="DC114" s="18" t="s">
        <v>324</v>
      </c>
      <c r="DD114" s="18"/>
      <c r="DE114" s="18"/>
      <c r="DF114" s="18"/>
      <c r="DG114" s="18" t="s">
        <v>325</v>
      </c>
      <c r="DH114" s="19">
        <v>131</v>
      </c>
      <c r="DI114" s="13">
        <v>12</v>
      </c>
      <c r="DJ114" s="17" t="s">
        <v>237</v>
      </c>
      <c r="DK114" s="18" t="s">
        <v>197</v>
      </c>
      <c r="DL114" s="18"/>
      <c r="DM114" s="18"/>
      <c r="DN114" s="18"/>
      <c r="DO114" s="18" t="s">
        <v>326</v>
      </c>
      <c r="DP114" s="19">
        <v>477</v>
      </c>
      <c r="DQ114" s="5"/>
      <c r="DR114" s="21" t="s">
        <v>327</v>
      </c>
      <c r="DS114" s="13">
        <v>12</v>
      </c>
      <c r="DT114" s="23" t="s">
        <v>50</v>
      </c>
      <c r="DU114" s="14" t="s">
        <v>197</v>
      </c>
      <c r="DV114" s="14"/>
      <c r="DW114" s="14"/>
      <c r="DX114" s="14"/>
      <c r="DY114" s="14" t="s">
        <v>328</v>
      </c>
      <c r="DZ114" s="15">
        <v>450</v>
      </c>
      <c r="EA114" s="13">
        <v>12</v>
      </c>
      <c r="EB114" s="14" t="s">
        <v>95</v>
      </c>
      <c r="EC114" s="14" t="s">
        <v>60</v>
      </c>
      <c r="ED114" s="5"/>
      <c r="EE114" s="5"/>
      <c r="EF114" s="5"/>
      <c r="EG114" s="14" t="s">
        <v>329</v>
      </c>
      <c r="EH114" s="15">
        <v>499</v>
      </c>
      <c r="EI114" s="13">
        <v>12</v>
      </c>
      <c r="EJ114" s="14" t="s">
        <v>222</v>
      </c>
      <c r="EK114" s="14" t="s">
        <v>60</v>
      </c>
      <c r="EL114" s="5"/>
      <c r="EM114" s="5"/>
      <c r="EN114" s="5"/>
      <c r="EO114" s="14" t="s">
        <v>330</v>
      </c>
      <c r="EP114" s="15">
        <v>492</v>
      </c>
      <c r="EQ114" s="13">
        <v>12</v>
      </c>
      <c r="ER114" s="14" t="s">
        <v>50</v>
      </c>
      <c r="ES114" s="14" t="s">
        <v>223</v>
      </c>
      <c r="ET114" s="5"/>
      <c r="EU114" s="5"/>
      <c r="EV114" s="5"/>
      <c r="EW114" s="14" t="s">
        <v>331</v>
      </c>
      <c r="EX114" s="15">
        <v>280</v>
      </c>
      <c r="EY114" s="13" t="s">
        <v>16</v>
      </c>
      <c r="EZ114" s="14" t="s">
        <v>69</v>
      </c>
      <c r="FA114" s="14" t="s">
        <v>332</v>
      </c>
      <c r="FB114" s="5"/>
      <c r="FC114" s="5"/>
      <c r="FD114" s="5"/>
      <c r="FE114" s="14" t="s">
        <v>333</v>
      </c>
      <c r="FF114" s="15">
        <v>444</v>
      </c>
      <c r="FG114" s="13">
        <v>12</v>
      </c>
      <c r="FH114" s="14"/>
      <c r="FI114" s="14"/>
      <c r="FJ114" s="5"/>
      <c r="FK114" s="5"/>
      <c r="FL114" s="5"/>
      <c r="FM114" s="14"/>
      <c r="FN114" s="14"/>
      <c r="FO114" s="13">
        <v>12</v>
      </c>
      <c r="FP114" s="14" t="s">
        <v>222</v>
      </c>
      <c r="FQ114" s="14" t="s">
        <v>311</v>
      </c>
      <c r="FR114" s="5"/>
      <c r="FS114" s="5"/>
      <c r="FT114" s="5"/>
      <c r="FU114" s="14" t="s">
        <v>334</v>
      </c>
      <c r="FV114" s="15">
        <v>478</v>
      </c>
      <c r="FW114" s="13">
        <v>12</v>
      </c>
      <c r="FX114" s="14"/>
      <c r="FY114" s="14"/>
      <c r="FZ114" s="5"/>
      <c r="GA114" s="5"/>
      <c r="GB114" s="5"/>
      <c r="GC114" s="14"/>
      <c r="GD114" s="14"/>
      <c r="GE114" s="13">
        <v>12</v>
      </c>
      <c r="GF114" s="14" t="s">
        <v>280</v>
      </c>
      <c r="GG114" s="14" t="s">
        <v>70</v>
      </c>
      <c r="GH114" s="5"/>
      <c r="GI114" s="5"/>
      <c r="GJ114" s="5"/>
      <c r="GK114" s="14" t="s">
        <v>335</v>
      </c>
      <c r="GL114" s="15">
        <v>413</v>
      </c>
      <c r="GM114" s="13">
        <v>12</v>
      </c>
      <c r="GN114" s="14" t="s">
        <v>222</v>
      </c>
      <c r="GO114" s="14" t="s">
        <v>302</v>
      </c>
      <c r="GP114" s="5"/>
      <c r="GQ114" s="5"/>
      <c r="GR114" s="5"/>
      <c r="GS114" s="14" t="s">
        <v>336</v>
      </c>
      <c r="GT114" s="15">
        <v>352</v>
      </c>
      <c r="GU114" s="13">
        <v>12</v>
      </c>
      <c r="GV114" s="14"/>
      <c r="GW114" s="14"/>
      <c r="GX114" s="5"/>
      <c r="GY114" s="5"/>
      <c r="GZ114" s="5"/>
      <c r="HA114" s="14"/>
      <c r="HB114" s="14"/>
      <c r="HC114" s="13">
        <v>12</v>
      </c>
      <c r="HD114" s="14"/>
      <c r="HE114" s="14"/>
      <c r="HF114" s="5"/>
      <c r="HG114" s="5"/>
      <c r="HH114" s="5"/>
      <c r="HI114" s="14"/>
      <c r="HJ114" s="15"/>
      <c r="HK114" s="13">
        <v>12</v>
      </c>
      <c r="HL114" s="14"/>
      <c r="HM114" s="14"/>
      <c r="HN114" s="5"/>
      <c r="HO114" s="5"/>
      <c r="HP114" s="5"/>
      <c r="HQ114" s="14"/>
      <c r="HR114" s="15"/>
      <c r="HS114" s="13">
        <v>12</v>
      </c>
      <c r="HT114" s="14"/>
      <c r="HU114" s="14"/>
      <c r="HV114" s="5"/>
      <c r="HW114" s="5"/>
      <c r="HX114" s="5"/>
      <c r="HY114" s="14"/>
      <c r="HZ114" s="15"/>
      <c r="IA114" s="13">
        <v>12</v>
      </c>
      <c r="IB114" s="14"/>
      <c r="IC114" s="14"/>
      <c r="ID114" s="5"/>
      <c r="IE114" s="5"/>
      <c r="IF114" s="5"/>
      <c r="IG114" s="14"/>
      <c r="IH114" s="15"/>
      <c r="II114" s="13">
        <v>12</v>
      </c>
      <c r="IJ114" s="5"/>
      <c r="IK114" s="5"/>
      <c r="IL114" s="5"/>
      <c r="IM114" s="5"/>
      <c r="IN114" s="5"/>
      <c r="IO114" s="5"/>
      <c r="IP114" s="15"/>
      <c r="IQ114" s="5"/>
    </row>
    <row r="115" spans="1:251" ht="18" customHeight="1">
      <c r="A115" s="13"/>
      <c r="B115" s="25"/>
      <c r="C115" s="25"/>
      <c r="D115" s="25"/>
      <c r="E115" s="25"/>
      <c r="F115" s="25"/>
      <c r="G115" s="110"/>
      <c r="H115" s="26" t="s">
        <v>337</v>
      </c>
      <c r="I115" s="13"/>
      <c r="J115" s="25"/>
      <c r="K115" s="25"/>
      <c r="L115" s="25"/>
      <c r="M115" s="25"/>
      <c r="N115" s="25"/>
      <c r="O115" s="110"/>
      <c r="P115" s="26" t="s">
        <v>337</v>
      </c>
      <c r="Q115" s="13"/>
      <c r="R115" s="25"/>
      <c r="S115" s="25"/>
      <c r="T115" s="25"/>
      <c r="U115" s="25"/>
      <c r="V115" s="25"/>
      <c r="W115" s="25"/>
      <c r="X115" s="26" t="s">
        <v>337</v>
      </c>
      <c r="Y115" s="13"/>
      <c r="Z115" s="25"/>
      <c r="AA115" s="25"/>
      <c r="AB115" s="25"/>
      <c r="AC115" s="25"/>
      <c r="AD115" s="25"/>
      <c r="AE115" s="25"/>
      <c r="AF115" s="26" t="s">
        <v>337</v>
      </c>
      <c r="AG115" s="13"/>
      <c r="AH115" s="25"/>
      <c r="AI115" s="25"/>
      <c r="AJ115" s="25"/>
      <c r="AK115" s="25"/>
      <c r="AL115" s="25"/>
      <c r="AM115" s="25"/>
      <c r="AN115" s="26" t="s">
        <v>337</v>
      </c>
      <c r="AO115" s="13"/>
      <c r="AP115" s="25"/>
      <c r="AQ115" s="25"/>
      <c r="AR115" s="25"/>
      <c r="AS115" s="25"/>
      <c r="AT115" s="25"/>
      <c r="AU115" s="25"/>
      <c r="AV115" s="26" t="s">
        <v>337</v>
      </c>
      <c r="AW115" s="13"/>
      <c r="AX115" s="25"/>
      <c r="AY115" s="25"/>
      <c r="AZ115" s="25"/>
      <c r="BA115" s="25"/>
      <c r="BB115" s="25"/>
      <c r="BC115" s="25"/>
      <c r="BD115" s="26" t="s">
        <v>337</v>
      </c>
      <c r="BE115" s="13"/>
      <c r="BF115" s="25"/>
      <c r="BG115" s="25"/>
      <c r="BH115" s="25"/>
      <c r="BI115" s="25"/>
      <c r="BJ115" s="25"/>
      <c r="BK115" s="25"/>
      <c r="BL115" s="26" t="s">
        <v>337</v>
      </c>
      <c r="BM115" s="13"/>
      <c r="BN115" s="25"/>
      <c r="BO115" s="25"/>
      <c r="BP115" s="25"/>
      <c r="BQ115" s="25"/>
      <c r="BR115" s="25"/>
      <c r="BS115" s="152"/>
      <c r="BT115" s="26" t="s">
        <v>337</v>
      </c>
      <c r="BU115" s="13"/>
      <c r="BV115" s="25"/>
      <c r="BW115" s="25"/>
      <c r="BX115" s="25"/>
      <c r="BY115" s="25"/>
      <c r="BZ115" s="25"/>
      <c r="CA115" s="25"/>
      <c r="CB115" s="26" t="s">
        <v>337</v>
      </c>
      <c r="CC115" s="13"/>
      <c r="CD115" s="25"/>
      <c r="CE115" s="25"/>
      <c r="CF115" s="25"/>
      <c r="CG115" s="25"/>
      <c r="CH115" s="25"/>
      <c r="CI115" s="25"/>
      <c r="CJ115" s="26" t="s">
        <v>337</v>
      </c>
      <c r="CK115" s="13"/>
      <c r="CL115" s="25"/>
      <c r="CM115" s="25"/>
      <c r="CN115" s="25"/>
      <c r="CO115" s="25"/>
      <c r="CP115" s="25"/>
      <c r="CQ115" s="25"/>
      <c r="CR115" s="26" t="s">
        <v>337</v>
      </c>
      <c r="CS115" s="13"/>
      <c r="CT115" s="25"/>
      <c r="CU115" s="25"/>
      <c r="CV115" s="25"/>
      <c r="CW115" s="25"/>
      <c r="CX115" s="25"/>
      <c r="CY115" s="25"/>
      <c r="CZ115" s="26" t="s">
        <v>337</v>
      </c>
      <c r="DA115" s="13"/>
      <c r="DB115" s="25"/>
      <c r="DC115" s="25"/>
      <c r="DD115" s="25"/>
      <c r="DE115" s="25"/>
      <c r="DF115" s="25"/>
      <c r="DG115" s="25"/>
      <c r="DH115" s="26" t="s">
        <v>337</v>
      </c>
      <c r="DI115" s="13"/>
      <c r="DJ115" s="25"/>
      <c r="DK115" s="25"/>
      <c r="DL115" s="25"/>
      <c r="DM115" s="25"/>
      <c r="DN115" s="25"/>
      <c r="DO115" s="25"/>
      <c r="DP115" s="26" t="s">
        <v>337</v>
      </c>
      <c r="DQ115" s="5"/>
      <c r="DR115" s="21" t="s">
        <v>338</v>
      </c>
      <c r="DS115" s="13"/>
      <c r="DT115" s="5"/>
      <c r="DU115" s="5"/>
      <c r="DV115" s="5"/>
      <c r="DW115" s="5"/>
      <c r="DX115" s="5"/>
      <c r="DY115" s="5"/>
      <c r="DZ115" s="27" t="s">
        <v>337</v>
      </c>
      <c r="EA115" s="13"/>
      <c r="EB115" s="5"/>
      <c r="EC115" s="5"/>
      <c r="ED115" s="5"/>
      <c r="EE115" s="5"/>
      <c r="EF115" s="5"/>
      <c r="EG115" s="5"/>
      <c r="EH115" s="27" t="s">
        <v>337</v>
      </c>
      <c r="EI115" s="13"/>
      <c r="EJ115" s="5"/>
      <c r="EK115" s="5"/>
      <c r="EL115" s="5"/>
      <c r="EM115" s="5"/>
      <c r="EN115" s="5"/>
      <c r="EO115" s="5"/>
      <c r="EP115" s="27" t="s">
        <v>337</v>
      </c>
      <c r="EQ115" s="13"/>
      <c r="ER115" s="5"/>
      <c r="ES115" s="5"/>
      <c r="ET115" s="5"/>
      <c r="EU115" s="5"/>
      <c r="EV115" s="5"/>
      <c r="EW115" s="5"/>
      <c r="EX115" s="27" t="s">
        <v>337</v>
      </c>
      <c r="EY115" s="13" t="s">
        <v>16</v>
      </c>
      <c r="EZ115" s="5"/>
      <c r="FA115" s="5"/>
      <c r="FB115" s="5"/>
      <c r="FC115" s="5"/>
      <c r="FD115" s="5"/>
      <c r="FE115" s="5"/>
      <c r="FF115" s="15"/>
      <c r="FG115" s="13"/>
      <c r="FH115" s="5"/>
      <c r="FI115" s="5"/>
      <c r="FJ115" s="5"/>
      <c r="FK115" s="5"/>
      <c r="FL115" s="5"/>
      <c r="FM115" s="5"/>
      <c r="FN115" s="28" t="s">
        <v>337</v>
      </c>
      <c r="FO115" s="13"/>
      <c r="FP115" s="5"/>
      <c r="FQ115" s="5"/>
      <c r="FR115" s="5"/>
      <c r="FS115" s="5"/>
      <c r="FT115" s="5"/>
      <c r="FU115" s="5"/>
      <c r="FV115" s="27" t="s">
        <v>337</v>
      </c>
      <c r="FW115" s="13"/>
      <c r="FX115" s="5"/>
      <c r="FY115" s="5"/>
      <c r="FZ115" s="5"/>
      <c r="GA115" s="5"/>
      <c r="GB115" s="5"/>
      <c r="GC115" s="5"/>
      <c r="GD115" s="28" t="s">
        <v>337</v>
      </c>
      <c r="GE115" s="13"/>
      <c r="GF115" s="5"/>
      <c r="GG115" s="5"/>
      <c r="GH115" s="5"/>
      <c r="GI115" s="5"/>
      <c r="GJ115" s="5"/>
      <c r="GK115" s="5"/>
      <c r="GL115" s="27" t="s">
        <v>337</v>
      </c>
      <c r="GM115" s="13"/>
      <c r="GN115" s="5"/>
      <c r="GO115" s="5"/>
      <c r="GP115" s="5"/>
      <c r="GQ115" s="5"/>
      <c r="GR115" s="5"/>
      <c r="GS115" s="5"/>
      <c r="GT115" s="27" t="s">
        <v>337</v>
      </c>
      <c r="GU115" s="13"/>
      <c r="GV115" s="5"/>
      <c r="GW115" s="5"/>
      <c r="GX115" s="5"/>
      <c r="GY115" s="5"/>
      <c r="GZ115" s="5"/>
      <c r="HA115" s="5"/>
      <c r="HB115" s="28" t="s">
        <v>337</v>
      </c>
      <c r="HC115" s="13"/>
      <c r="HD115" s="5"/>
      <c r="HE115" s="5"/>
      <c r="HF115" s="5"/>
      <c r="HG115" s="5"/>
      <c r="HH115" s="5"/>
      <c r="HI115" s="5"/>
      <c r="HJ115" s="27" t="s">
        <v>337</v>
      </c>
      <c r="HK115" s="13"/>
      <c r="HL115" s="5"/>
      <c r="HM115" s="5"/>
      <c r="HN115" s="5"/>
      <c r="HO115" s="5"/>
      <c r="HP115" s="5"/>
      <c r="HQ115" s="5"/>
      <c r="HR115" s="27" t="s">
        <v>337</v>
      </c>
      <c r="HS115" s="13"/>
      <c r="HT115" s="5"/>
      <c r="HU115" s="5"/>
      <c r="HV115" s="5"/>
      <c r="HW115" s="5"/>
      <c r="HX115" s="5"/>
      <c r="HY115" s="5"/>
      <c r="HZ115" s="27" t="s">
        <v>337</v>
      </c>
      <c r="IA115" s="13"/>
      <c r="IB115" s="5"/>
      <c r="IC115" s="5"/>
      <c r="ID115" s="5"/>
      <c r="IE115" s="5"/>
      <c r="IF115" s="5"/>
      <c r="IG115" s="5"/>
      <c r="IH115" s="27" t="s">
        <v>337</v>
      </c>
      <c r="II115" s="13"/>
      <c r="IJ115" s="5"/>
      <c r="IK115" s="5"/>
      <c r="IL115" s="5"/>
      <c r="IM115" s="5"/>
      <c r="IN115" s="5"/>
      <c r="IO115" s="5"/>
      <c r="IP115" s="27" t="s">
        <v>337</v>
      </c>
      <c r="IQ115" s="5"/>
    </row>
    <row r="116" spans="1:251" ht="18" customHeight="1">
      <c r="A116" s="13"/>
      <c r="B116" s="18"/>
      <c r="C116" s="18"/>
      <c r="D116" s="18"/>
      <c r="E116" s="18"/>
      <c r="F116" s="18"/>
      <c r="G116" s="109" t="s">
        <v>339</v>
      </c>
      <c r="H116" s="19">
        <f>SUM(H103:H115)</f>
        <v>698</v>
      </c>
      <c r="I116" s="13"/>
      <c r="J116" s="18"/>
      <c r="K116" s="18"/>
      <c r="L116" s="18"/>
      <c r="M116" s="18"/>
      <c r="N116" s="18"/>
      <c r="O116" s="109" t="s">
        <v>339</v>
      </c>
      <c r="P116" s="19">
        <f>SUM(P103:P115)</f>
        <v>3861</v>
      </c>
      <c r="Q116" s="13"/>
      <c r="R116" s="18"/>
      <c r="S116" s="18"/>
      <c r="T116" s="18"/>
      <c r="U116" s="18"/>
      <c r="V116" s="18"/>
      <c r="W116" s="18" t="s">
        <v>339</v>
      </c>
      <c r="X116" s="19">
        <f>SUM(X103:X115)</f>
        <v>5597</v>
      </c>
      <c r="Y116" s="13"/>
      <c r="Z116" s="18"/>
      <c r="AA116" s="18"/>
      <c r="AB116" s="18"/>
      <c r="AC116" s="18"/>
      <c r="AD116" s="18"/>
      <c r="AE116" s="18" t="s">
        <v>339</v>
      </c>
      <c r="AF116" s="19">
        <f>SUM(AF103:AF115)</f>
        <v>5203</v>
      </c>
      <c r="AG116" s="13"/>
      <c r="AH116" s="18"/>
      <c r="AI116" s="18"/>
      <c r="AJ116" s="18"/>
      <c r="AK116" s="18"/>
      <c r="AL116" s="18"/>
      <c r="AM116" s="18" t="s">
        <v>339</v>
      </c>
      <c r="AN116" s="19">
        <f>SUM(AN103:AN115)</f>
        <v>2244</v>
      </c>
      <c r="AO116" s="13"/>
      <c r="AP116" s="18"/>
      <c r="AQ116" s="18"/>
      <c r="AR116" s="18"/>
      <c r="AS116" s="18"/>
      <c r="AT116" s="18"/>
      <c r="AU116" s="18" t="s">
        <v>339</v>
      </c>
      <c r="AV116" s="19">
        <f>SUM(AV103:AV115)</f>
        <v>1839</v>
      </c>
      <c r="AW116" s="13"/>
      <c r="AX116" s="18"/>
      <c r="AY116" s="18"/>
      <c r="AZ116" s="18"/>
      <c r="BA116" s="18"/>
      <c r="BB116" s="18"/>
      <c r="BC116" s="18" t="s">
        <v>339</v>
      </c>
      <c r="BD116" s="19">
        <f>SUM(BD103:BD115)</f>
        <v>4997</v>
      </c>
      <c r="BE116" s="13"/>
      <c r="BF116" s="18"/>
      <c r="BG116" s="18"/>
      <c r="BH116" s="18"/>
      <c r="BI116" s="18"/>
      <c r="BJ116" s="18"/>
      <c r="BK116" s="18" t="s">
        <v>339</v>
      </c>
      <c r="BL116" s="19">
        <f>SUM(BL103:BL115)</f>
        <v>0</v>
      </c>
      <c r="BM116" s="13"/>
      <c r="BN116" s="18"/>
      <c r="BO116" s="18"/>
      <c r="BP116" s="18"/>
      <c r="BQ116" s="18"/>
      <c r="BR116" s="18"/>
      <c r="BS116" s="150" t="s">
        <v>339</v>
      </c>
      <c r="BT116" s="19">
        <f>SUM(BT103:BT115)</f>
        <v>0</v>
      </c>
      <c r="BU116" s="13"/>
      <c r="BV116" s="18"/>
      <c r="BW116" s="18"/>
      <c r="BX116" s="18"/>
      <c r="BY116" s="18"/>
      <c r="BZ116" s="18"/>
      <c r="CA116" s="18" t="s">
        <v>339</v>
      </c>
      <c r="CB116" s="19">
        <f>SUM(CB103:CB115)</f>
        <v>3865</v>
      </c>
      <c r="CC116" s="13"/>
      <c r="CD116" s="18"/>
      <c r="CE116" s="18"/>
      <c r="CF116" s="18"/>
      <c r="CG116" s="18"/>
      <c r="CH116" s="18"/>
      <c r="CI116" s="18" t="s">
        <v>339</v>
      </c>
      <c r="CJ116" s="19">
        <f>SUM(CJ103:CJ115)</f>
        <v>5289</v>
      </c>
      <c r="CK116" s="13"/>
      <c r="CL116" s="18"/>
      <c r="CM116" s="18"/>
      <c r="CN116" s="18"/>
      <c r="CO116" s="18"/>
      <c r="CP116" s="18"/>
      <c r="CQ116" s="18" t="s">
        <v>339</v>
      </c>
      <c r="CR116" s="19">
        <f>SUM(CR103:CR115)</f>
        <v>5227</v>
      </c>
      <c r="CS116" s="13"/>
      <c r="CT116" s="18"/>
      <c r="CU116" s="18"/>
      <c r="CV116" s="18"/>
      <c r="CW116" s="18"/>
      <c r="CX116" s="18"/>
      <c r="CY116" s="18" t="s">
        <v>339</v>
      </c>
      <c r="CZ116" s="19">
        <f>SUM(CZ103:CZ115)</f>
        <v>6808</v>
      </c>
      <c r="DA116" s="13"/>
      <c r="DB116" s="18"/>
      <c r="DC116" s="18"/>
      <c r="DD116" s="18"/>
      <c r="DE116" s="18"/>
      <c r="DF116" s="18"/>
      <c r="DG116" s="18" t="s">
        <v>339</v>
      </c>
      <c r="DH116" s="19">
        <f>SUM(DH103:DH115)</f>
        <v>6099</v>
      </c>
      <c r="DI116" s="13"/>
      <c r="DJ116" s="18"/>
      <c r="DK116" s="18"/>
      <c r="DL116" s="18"/>
      <c r="DM116" s="18"/>
      <c r="DN116" s="18"/>
      <c r="DO116" s="18" t="s">
        <v>339</v>
      </c>
      <c r="DP116" s="19">
        <f>SUM(DP103:DP115)</f>
        <v>7087</v>
      </c>
      <c r="DQ116" s="5"/>
      <c r="DR116" s="21" t="s">
        <v>340</v>
      </c>
      <c r="DS116" s="13"/>
      <c r="DT116" s="14"/>
      <c r="DU116" s="14"/>
      <c r="DV116" s="14"/>
      <c r="DW116" s="14"/>
      <c r="DX116" s="14"/>
      <c r="DY116" s="14" t="s">
        <v>339</v>
      </c>
      <c r="DZ116" s="15">
        <f>SUM(DZ103:DZ115)</f>
        <v>6966</v>
      </c>
      <c r="EA116" s="13"/>
      <c r="EB116" s="14"/>
      <c r="EC116" s="14"/>
      <c r="ED116" s="14"/>
      <c r="EE116" s="14"/>
      <c r="EF116" s="14"/>
      <c r="EG116" s="14" t="s">
        <v>339</v>
      </c>
      <c r="EH116" s="15">
        <f>SUM(EH103:EH115)</f>
        <v>7181</v>
      </c>
      <c r="EI116" s="13"/>
      <c r="EJ116" s="14"/>
      <c r="EK116" s="14"/>
      <c r="EL116" s="14"/>
      <c r="EM116" s="14"/>
      <c r="EN116" s="14"/>
      <c r="EO116" s="14" t="s">
        <v>339</v>
      </c>
      <c r="EP116" s="15">
        <f>SUM(EP103:EP115)</f>
        <v>6860</v>
      </c>
      <c r="EQ116" s="13"/>
      <c r="ER116" s="14"/>
      <c r="ES116" s="14"/>
      <c r="ET116" s="14"/>
      <c r="EU116" s="14"/>
      <c r="EV116" s="14"/>
      <c r="EW116" s="14" t="s">
        <v>339</v>
      </c>
      <c r="EX116" s="15">
        <f>SUM(EX103:EX115)</f>
        <v>6240</v>
      </c>
      <c r="EY116" s="13" t="s">
        <v>16</v>
      </c>
      <c r="EZ116" s="14"/>
      <c r="FA116" s="14"/>
      <c r="FB116" s="14"/>
      <c r="FC116" s="14"/>
      <c r="FD116" s="14"/>
      <c r="FE116" s="14" t="s">
        <v>339</v>
      </c>
      <c r="FF116" s="15">
        <f>SUM(FF103:FF115)</f>
        <v>6627</v>
      </c>
      <c r="FG116" s="13"/>
      <c r="FH116" s="14"/>
      <c r="FI116" s="14"/>
      <c r="FJ116" s="14"/>
      <c r="FK116" s="14"/>
      <c r="FL116" s="14"/>
      <c r="FM116" s="14" t="s">
        <v>339</v>
      </c>
      <c r="FN116" s="14">
        <f>SUM(FN103:FN115)</f>
        <v>5931</v>
      </c>
      <c r="FO116" s="13"/>
      <c r="FP116" s="14"/>
      <c r="FQ116" s="14"/>
      <c r="FR116" s="14"/>
      <c r="FS116" s="14"/>
      <c r="FT116" s="14"/>
      <c r="FU116" s="14" t="s">
        <v>339</v>
      </c>
      <c r="FV116" s="15">
        <f>SUM(FV103:FV115)</f>
        <v>7189</v>
      </c>
      <c r="FW116" s="13"/>
      <c r="FX116" s="14"/>
      <c r="FY116" s="14"/>
      <c r="FZ116" s="14"/>
      <c r="GA116" s="14"/>
      <c r="GB116" s="14"/>
      <c r="GC116" s="14" t="s">
        <v>339</v>
      </c>
      <c r="GD116" s="14">
        <f>SUM(GD103:GD115)</f>
        <v>5845</v>
      </c>
      <c r="GE116" s="13"/>
      <c r="GF116" s="14"/>
      <c r="GG116" s="14"/>
      <c r="GH116" s="14"/>
      <c r="GI116" s="14"/>
      <c r="GJ116" s="14"/>
      <c r="GK116" s="14" t="s">
        <v>339</v>
      </c>
      <c r="GL116" s="15">
        <f>SUM(GL103:GL115)</f>
        <v>7327</v>
      </c>
      <c r="GM116" s="13"/>
      <c r="GN116" s="14"/>
      <c r="GO116" s="14"/>
      <c r="GP116" s="14"/>
      <c r="GQ116" s="14"/>
      <c r="GR116" s="14"/>
      <c r="GS116" s="14" t="s">
        <v>339</v>
      </c>
      <c r="GT116" s="15">
        <f>SUM(GT103:GT115)</f>
        <v>6765</v>
      </c>
      <c r="GU116" s="13"/>
      <c r="GV116" s="14"/>
      <c r="GW116" s="14"/>
      <c r="GX116" s="14"/>
      <c r="GY116" s="14"/>
      <c r="GZ116" s="14"/>
      <c r="HA116" s="14" t="s">
        <v>339</v>
      </c>
      <c r="HB116" s="14">
        <f>SUM(HB103:HB115)</f>
        <v>6578</v>
      </c>
      <c r="HC116" s="13"/>
      <c r="HD116" s="14"/>
      <c r="HE116" s="14"/>
      <c r="HF116" s="14"/>
      <c r="HG116" s="14"/>
      <c r="HH116" s="14"/>
      <c r="HI116" s="14" t="s">
        <v>339</v>
      </c>
      <c r="HJ116" s="15">
        <f>SUM(HJ103:HJ115)</f>
        <v>5213</v>
      </c>
      <c r="HK116" s="13"/>
      <c r="HL116" s="14"/>
      <c r="HM116" s="14"/>
      <c r="HN116" s="14"/>
      <c r="HO116" s="14"/>
      <c r="HP116" s="14"/>
      <c r="HQ116" s="14" t="s">
        <v>339</v>
      </c>
      <c r="HR116" s="15">
        <f>SUM(HR103:HR115)</f>
        <v>4679</v>
      </c>
      <c r="HS116" s="13"/>
      <c r="HT116" s="14"/>
      <c r="HU116" s="14"/>
      <c r="HV116" s="14"/>
      <c r="HW116" s="14"/>
      <c r="HX116" s="14"/>
      <c r="HY116" s="14" t="s">
        <v>339</v>
      </c>
      <c r="HZ116" s="15">
        <f>SUM(HZ103:HZ115)</f>
        <v>763</v>
      </c>
      <c r="IA116" s="13"/>
      <c r="IB116" s="14"/>
      <c r="IC116" s="14"/>
      <c r="ID116" s="14"/>
      <c r="IE116" s="14"/>
      <c r="IF116" s="14"/>
      <c r="IG116" s="14" t="s">
        <v>339</v>
      </c>
      <c r="IH116" s="15">
        <f>SUM(IH103:IH115)</f>
        <v>6836</v>
      </c>
      <c r="II116" s="13"/>
      <c r="IJ116" s="14"/>
      <c r="IK116" s="14"/>
      <c r="IL116" s="14"/>
      <c r="IM116" s="14"/>
      <c r="IN116" s="14"/>
      <c r="IO116" s="14" t="s">
        <v>339</v>
      </c>
      <c r="IP116" s="15">
        <f>SUM(IP103:IP115)</f>
        <v>7266</v>
      </c>
      <c r="IQ116" s="5"/>
    </row>
    <row r="117" spans="1:251" ht="18" customHeight="1">
      <c r="A117" s="18" t="s">
        <v>341</v>
      </c>
      <c r="B117" s="5"/>
      <c r="C117" s="18"/>
      <c r="D117" s="18"/>
      <c r="E117" s="18"/>
      <c r="F117" s="18"/>
      <c r="G117" s="109"/>
      <c r="H117" s="26" t="s">
        <v>337</v>
      </c>
      <c r="I117" s="18" t="s">
        <v>341</v>
      </c>
      <c r="J117" s="5"/>
      <c r="K117" s="18"/>
      <c r="L117" s="18"/>
      <c r="M117" s="18"/>
      <c r="N117" s="18"/>
      <c r="O117" s="109"/>
      <c r="P117" s="26" t="s">
        <v>337</v>
      </c>
      <c r="Q117" s="18" t="s">
        <v>341</v>
      </c>
      <c r="R117" s="5"/>
      <c r="S117" s="18"/>
      <c r="T117" s="18"/>
      <c r="U117" s="18"/>
      <c r="V117" s="18"/>
      <c r="W117" s="18"/>
      <c r="X117" s="26" t="s">
        <v>337</v>
      </c>
      <c r="Y117" s="18" t="s">
        <v>341</v>
      </c>
      <c r="Z117" s="5"/>
      <c r="AA117" s="18"/>
      <c r="AB117" s="18"/>
      <c r="AC117" s="18"/>
      <c r="AD117" s="18"/>
      <c r="AE117" s="18"/>
      <c r="AF117" s="26" t="s">
        <v>337</v>
      </c>
      <c r="AG117" s="18" t="s">
        <v>341</v>
      </c>
      <c r="AH117" s="5"/>
      <c r="AI117" s="18"/>
      <c r="AJ117" s="18"/>
      <c r="AK117" s="18"/>
      <c r="AL117" s="18"/>
      <c r="AM117" s="18"/>
      <c r="AN117" s="26" t="s">
        <v>337</v>
      </c>
      <c r="AO117" s="18" t="s">
        <v>341</v>
      </c>
      <c r="AP117" s="5"/>
      <c r="AQ117" s="18"/>
      <c r="AR117" s="18"/>
      <c r="AS117" s="18"/>
      <c r="AT117" s="18"/>
      <c r="AU117" s="18"/>
      <c r="AV117" s="26" t="s">
        <v>337</v>
      </c>
      <c r="AW117" s="18" t="s">
        <v>341</v>
      </c>
      <c r="AX117" s="5"/>
      <c r="AY117" s="18"/>
      <c r="AZ117" s="18"/>
      <c r="BA117" s="18"/>
      <c r="BB117" s="18"/>
      <c r="BC117" s="18"/>
      <c r="BD117" s="26" t="s">
        <v>337</v>
      </c>
      <c r="BE117" s="18" t="s">
        <v>341</v>
      </c>
      <c r="BF117" s="5"/>
      <c r="BG117" s="18"/>
      <c r="BH117" s="18"/>
      <c r="BI117" s="18"/>
      <c r="BJ117" s="18"/>
      <c r="BK117" s="18"/>
      <c r="BL117" s="26" t="s">
        <v>337</v>
      </c>
      <c r="BM117" s="18" t="s">
        <v>341</v>
      </c>
      <c r="BN117" s="5"/>
      <c r="BO117" s="18"/>
      <c r="BP117" s="18"/>
      <c r="BQ117" s="18"/>
      <c r="BR117" s="18"/>
      <c r="BS117" s="150"/>
      <c r="BT117" s="26" t="s">
        <v>337</v>
      </c>
      <c r="BU117" s="18" t="s">
        <v>341</v>
      </c>
      <c r="BV117" s="5"/>
      <c r="BW117" s="18"/>
      <c r="BX117" s="18"/>
      <c r="BY117" s="18"/>
      <c r="BZ117" s="18"/>
      <c r="CA117" s="18"/>
      <c r="CB117" s="26" t="s">
        <v>337</v>
      </c>
      <c r="CC117" s="18" t="s">
        <v>341</v>
      </c>
      <c r="CD117" s="5"/>
      <c r="CE117" s="18"/>
      <c r="CF117" s="18"/>
      <c r="CG117" s="18"/>
      <c r="CH117" s="18"/>
      <c r="CI117" s="18"/>
      <c r="CJ117" s="26" t="s">
        <v>337</v>
      </c>
      <c r="CK117" s="18" t="s">
        <v>341</v>
      </c>
      <c r="CL117" s="5"/>
      <c r="CM117" s="18"/>
      <c r="CN117" s="18"/>
      <c r="CO117" s="18"/>
      <c r="CP117" s="18"/>
      <c r="CQ117" s="18"/>
      <c r="CR117" s="26" t="s">
        <v>337</v>
      </c>
      <c r="CS117" s="18" t="s">
        <v>341</v>
      </c>
      <c r="CT117" s="5"/>
      <c r="CU117" s="18"/>
      <c r="CV117" s="18"/>
      <c r="CW117" s="18"/>
      <c r="CX117" s="18"/>
      <c r="CY117" s="18"/>
      <c r="CZ117" s="26" t="s">
        <v>337</v>
      </c>
      <c r="DA117" s="18" t="s">
        <v>341</v>
      </c>
      <c r="DB117" s="5"/>
      <c r="DC117" s="18"/>
      <c r="DD117" s="18"/>
      <c r="DE117" s="18"/>
      <c r="DF117" s="18"/>
      <c r="DG117" s="18"/>
      <c r="DH117" s="26" t="s">
        <v>337</v>
      </c>
      <c r="DI117" s="18" t="s">
        <v>341</v>
      </c>
      <c r="DJ117" s="5"/>
      <c r="DK117" s="18"/>
      <c r="DL117" s="18"/>
      <c r="DM117" s="18"/>
      <c r="DN117" s="18"/>
      <c r="DO117" s="18"/>
      <c r="DP117" s="26" t="s">
        <v>337</v>
      </c>
      <c r="DQ117" s="5"/>
      <c r="DR117" s="21" t="s">
        <v>342</v>
      </c>
      <c r="DS117" s="13" t="s">
        <v>46</v>
      </c>
      <c r="DT117" s="14" t="s">
        <v>343</v>
      </c>
      <c r="DU117" s="14"/>
      <c r="DV117" s="14"/>
      <c r="DW117" s="14"/>
      <c r="DX117" s="14"/>
      <c r="DY117" s="14"/>
      <c r="DZ117" s="27" t="s">
        <v>337</v>
      </c>
      <c r="EA117" s="13" t="s">
        <v>46</v>
      </c>
      <c r="EB117" s="14" t="s">
        <v>343</v>
      </c>
      <c r="EC117" s="14"/>
      <c r="ED117" s="14"/>
      <c r="EE117" s="14"/>
      <c r="EF117" s="14"/>
      <c r="EG117" s="14"/>
      <c r="EH117" s="27" t="s">
        <v>337</v>
      </c>
      <c r="EI117" s="13" t="s">
        <v>46</v>
      </c>
      <c r="EJ117" s="14" t="s">
        <v>343</v>
      </c>
      <c r="EK117" s="14"/>
      <c r="EL117" s="14"/>
      <c r="EM117" s="14"/>
      <c r="EN117" s="14"/>
      <c r="EO117" s="14"/>
      <c r="EP117" s="27" t="s">
        <v>337</v>
      </c>
      <c r="EQ117" s="13" t="s">
        <v>46</v>
      </c>
      <c r="ER117" s="14" t="s">
        <v>343</v>
      </c>
      <c r="ES117" s="14"/>
      <c r="ET117" s="14"/>
      <c r="EU117" s="14"/>
      <c r="EV117" s="14"/>
      <c r="EW117" s="14"/>
      <c r="EX117" s="27" t="s">
        <v>337</v>
      </c>
      <c r="EY117" s="13" t="s">
        <v>16</v>
      </c>
      <c r="EZ117" s="14"/>
      <c r="FA117" s="14"/>
      <c r="FB117" s="14"/>
      <c r="FC117" s="14"/>
      <c r="FD117" s="14"/>
      <c r="FE117" s="14"/>
      <c r="FF117" s="15"/>
      <c r="FG117" s="13" t="s">
        <v>46</v>
      </c>
      <c r="FH117" s="14" t="s">
        <v>343</v>
      </c>
      <c r="FI117" s="14"/>
      <c r="FJ117" s="14"/>
      <c r="FK117" s="14"/>
      <c r="FL117" s="14"/>
      <c r="FM117" s="14"/>
      <c r="FN117" s="28" t="s">
        <v>337</v>
      </c>
      <c r="FO117" s="13" t="s">
        <v>46</v>
      </c>
      <c r="FP117" s="14" t="s">
        <v>343</v>
      </c>
      <c r="FQ117" s="14"/>
      <c r="FR117" s="14"/>
      <c r="FS117" s="14"/>
      <c r="FT117" s="14"/>
      <c r="FU117" s="14"/>
      <c r="FV117" s="27" t="s">
        <v>337</v>
      </c>
      <c r="FW117" s="13" t="s">
        <v>46</v>
      </c>
      <c r="FX117" s="14" t="s">
        <v>343</v>
      </c>
      <c r="FY117" s="14"/>
      <c r="FZ117" s="14"/>
      <c r="GA117" s="14"/>
      <c r="GB117" s="14"/>
      <c r="GC117" s="14"/>
      <c r="GD117" s="28" t="s">
        <v>337</v>
      </c>
      <c r="GE117" s="13" t="s">
        <v>46</v>
      </c>
      <c r="GF117" s="14" t="s">
        <v>343</v>
      </c>
      <c r="GG117" s="14"/>
      <c r="GH117" s="14"/>
      <c r="GI117" s="14"/>
      <c r="GJ117" s="14"/>
      <c r="GK117" s="14"/>
      <c r="GL117" s="27" t="s">
        <v>337</v>
      </c>
      <c r="GM117" s="13" t="s">
        <v>46</v>
      </c>
      <c r="GN117" s="14" t="s">
        <v>343</v>
      </c>
      <c r="GO117" s="14"/>
      <c r="GP117" s="14"/>
      <c r="GQ117" s="14"/>
      <c r="GR117" s="14"/>
      <c r="GS117" s="14"/>
      <c r="GT117" s="27" t="s">
        <v>337</v>
      </c>
      <c r="GU117" s="13" t="s">
        <v>46</v>
      </c>
      <c r="GV117" s="14" t="s">
        <v>343</v>
      </c>
      <c r="GW117" s="14"/>
      <c r="GX117" s="14"/>
      <c r="GY117" s="14"/>
      <c r="GZ117" s="14"/>
      <c r="HA117" s="14"/>
      <c r="HB117" s="28" t="s">
        <v>337</v>
      </c>
      <c r="HC117" s="13" t="s">
        <v>46</v>
      </c>
      <c r="HD117" s="14" t="s">
        <v>343</v>
      </c>
      <c r="HE117" s="14"/>
      <c r="HF117" s="14"/>
      <c r="HG117" s="14"/>
      <c r="HH117" s="14"/>
      <c r="HI117" s="14"/>
      <c r="HJ117" s="27" t="s">
        <v>337</v>
      </c>
      <c r="HK117" s="13" t="s">
        <v>46</v>
      </c>
      <c r="HL117" s="14" t="s">
        <v>343</v>
      </c>
      <c r="HM117" s="14"/>
      <c r="HN117" s="14"/>
      <c r="HO117" s="14"/>
      <c r="HP117" s="14"/>
      <c r="HQ117" s="14"/>
      <c r="HR117" s="27" t="s">
        <v>337</v>
      </c>
      <c r="HS117" s="13" t="s">
        <v>46</v>
      </c>
      <c r="HT117" s="14" t="s">
        <v>343</v>
      </c>
      <c r="HU117" s="14"/>
      <c r="HV117" s="14"/>
      <c r="HW117" s="14"/>
      <c r="HX117" s="14"/>
      <c r="HY117" s="14"/>
      <c r="HZ117" s="27" t="s">
        <v>337</v>
      </c>
      <c r="IA117" s="13" t="s">
        <v>46</v>
      </c>
      <c r="IB117" s="14" t="s">
        <v>343</v>
      </c>
      <c r="IC117" s="14"/>
      <c r="ID117" s="14"/>
      <c r="IE117" s="14"/>
      <c r="IF117" s="14"/>
      <c r="IG117" s="14"/>
      <c r="IH117" s="27" t="s">
        <v>337</v>
      </c>
      <c r="II117" s="13" t="s">
        <v>46</v>
      </c>
      <c r="IJ117" s="14" t="s">
        <v>343</v>
      </c>
      <c r="IK117" s="14"/>
      <c r="IL117" s="14"/>
      <c r="IM117" s="14"/>
      <c r="IN117" s="14"/>
      <c r="IO117" s="14"/>
      <c r="IP117" s="27" t="s">
        <v>337</v>
      </c>
      <c r="IQ117" s="5"/>
    </row>
    <row r="118" spans="1:251" ht="18" customHeight="1">
      <c r="A118" s="13">
        <v>13</v>
      </c>
      <c r="B118" s="17" t="s">
        <v>1152</v>
      </c>
      <c r="C118" s="18" t="s">
        <v>1130</v>
      </c>
      <c r="F118" s="18" t="s">
        <v>1395</v>
      </c>
      <c r="G118" s="115" t="s">
        <v>1433</v>
      </c>
      <c r="H118" s="121">
        <v>478</v>
      </c>
      <c r="I118" s="13">
        <v>13</v>
      </c>
      <c r="J118" s="17" t="s">
        <v>1151</v>
      </c>
      <c r="K118" s="18" t="s">
        <v>1091</v>
      </c>
      <c r="L118" s="18"/>
      <c r="M118" s="18"/>
      <c r="N118" s="18" t="s">
        <v>1332</v>
      </c>
      <c r="O118" s="109" t="s">
        <v>1361</v>
      </c>
      <c r="P118" s="19">
        <v>503</v>
      </c>
      <c r="Q118" s="13">
        <v>13</v>
      </c>
      <c r="R118" s="17" t="s">
        <v>1306</v>
      </c>
      <c r="S118" s="18" t="s">
        <v>1128</v>
      </c>
      <c r="T118" s="18"/>
      <c r="U118" s="18"/>
      <c r="V118" s="18"/>
      <c r="W118" s="18" t="s">
        <v>1307</v>
      </c>
      <c r="X118" s="19">
        <v>607</v>
      </c>
      <c r="Y118" s="13">
        <v>13</v>
      </c>
      <c r="Z118" s="95" t="s">
        <v>1138</v>
      </c>
      <c r="AA118" s="18" t="s">
        <v>1127</v>
      </c>
      <c r="AB118" s="18"/>
      <c r="AC118" s="18"/>
      <c r="AD118" s="18"/>
      <c r="AE118" s="18" t="s">
        <v>1204</v>
      </c>
      <c r="AF118" s="19">
        <v>566</v>
      </c>
      <c r="AG118" s="13">
        <v>13</v>
      </c>
      <c r="AH118" s="95" t="s">
        <v>1164</v>
      </c>
      <c r="AI118" s="18" t="s">
        <v>1171</v>
      </c>
      <c r="AJ118" s="18"/>
      <c r="AK118" s="18"/>
      <c r="AL118" s="18"/>
      <c r="AM118" s="18" t="s">
        <v>1179</v>
      </c>
      <c r="AN118" s="19">
        <v>259</v>
      </c>
      <c r="AO118" s="13">
        <v>13</v>
      </c>
      <c r="AP118" s="95" t="s">
        <v>1275</v>
      </c>
      <c r="AQ118" s="18" t="s">
        <v>56</v>
      </c>
      <c r="AR118" s="18"/>
      <c r="AS118" s="18"/>
      <c r="AT118" s="18"/>
      <c r="AU118" s="18" t="s">
        <v>1276</v>
      </c>
      <c r="AV118" s="19">
        <v>530</v>
      </c>
      <c r="AW118" s="13">
        <v>13</v>
      </c>
      <c r="AX118" s="95" t="s">
        <v>1090</v>
      </c>
      <c r="AY118" s="18" t="s">
        <v>1252</v>
      </c>
      <c r="AZ118" s="18"/>
      <c r="BA118" s="18"/>
      <c r="BB118" s="18"/>
      <c r="BC118" s="18" t="s">
        <v>1255</v>
      </c>
      <c r="BD118" s="19">
        <v>546</v>
      </c>
      <c r="BE118" s="13">
        <v>13</v>
      </c>
      <c r="BF118" s="95"/>
      <c r="BG118" s="18"/>
      <c r="BH118" s="18"/>
      <c r="BI118" s="18"/>
      <c r="BJ118" s="18"/>
      <c r="BK118" s="18"/>
      <c r="BL118" s="19"/>
      <c r="BM118" s="13">
        <v>13</v>
      </c>
      <c r="BN118" s="95"/>
      <c r="BO118" s="18"/>
      <c r="BP118" s="18"/>
      <c r="BQ118" s="18"/>
      <c r="BR118" s="18"/>
      <c r="BS118" s="150"/>
      <c r="BT118" s="19"/>
      <c r="BU118" s="13">
        <v>13</v>
      </c>
      <c r="BV118" s="95" t="s">
        <v>346</v>
      </c>
      <c r="BW118" s="18" t="s">
        <v>62</v>
      </c>
      <c r="BX118" s="18"/>
      <c r="BY118" s="18"/>
      <c r="BZ118" s="18"/>
      <c r="CA118" s="18" t="s">
        <v>1290</v>
      </c>
      <c r="CB118" s="19">
        <v>559</v>
      </c>
      <c r="CC118" s="13">
        <v>13</v>
      </c>
      <c r="CD118" s="95">
        <v>3000</v>
      </c>
      <c r="CE118" s="18" t="s">
        <v>56</v>
      </c>
      <c r="CF118" s="18"/>
      <c r="CG118" s="18"/>
      <c r="CH118" s="18"/>
      <c r="CI118" s="18" t="s">
        <v>1097</v>
      </c>
      <c r="CJ118" s="19">
        <v>645</v>
      </c>
      <c r="CK118" s="13">
        <v>13</v>
      </c>
      <c r="CL118" s="93" t="s">
        <v>127</v>
      </c>
      <c r="CM118" s="18" t="s">
        <v>62</v>
      </c>
      <c r="CN118" s="18"/>
      <c r="CO118" s="18"/>
      <c r="CP118" s="18"/>
      <c r="CQ118" s="18" t="s">
        <v>1038</v>
      </c>
      <c r="CR118" s="19">
        <v>608</v>
      </c>
      <c r="CS118" s="13">
        <v>13</v>
      </c>
      <c r="CT118" s="17" t="s">
        <v>346</v>
      </c>
      <c r="CU118" s="18" t="s">
        <v>62</v>
      </c>
      <c r="CV118" s="18"/>
      <c r="CW118" s="18"/>
      <c r="CX118" s="18"/>
      <c r="CY118" s="18" t="s">
        <v>347</v>
      </c>
      <c r="CZ118" s="19">
        <v>564</v>
      </c>
      <c r="DA118" s="13">
        <v>13</v>
      </c>
      <c r="DB118" s="17" t="s">
        <v>95</v>
      </c>
      <c r="DC118" s="18" t="s">
        <v>248</v>
      </c>
      <c r="DD118" s="18"/>
      <c r="DE118" s="18"/>
      <c r="DF118" s="18"/>
      <c r="DG118" s="18" t="s">
        <v>348</v>
      </c>
      <c r="DH118" s="19">
        <v>626</v>
      </c>
      <c r="DI118" s="13">
        <v>13</v>
      </c>
      <c r="DJ118" s="17" t="s">
        <v>55</v>
      </c>
      <c r="DK118" s="18" t="s">
        <v>62</v>
      </c>
      <c r="DL118" s="18"/>
      <c r="DM118" s="18"/>
      <c r="DN118" s="18"/>
      <c r="DO118" s="18" t="s">
        <v>349</v>
      </c>
      <c r="DP118" s="19">
        <v>681</v>
      </c>
      <c r="DQ118" s="5"/>
      <c r="DR118" s="21" t="s">
        <v>350</v>
      </c>
      <c r="DS118" s="13">
        <v>13</v>
      </c>
      <c r="DT118" s="23" t="s">
        <v>59</v>
      </c>
      <c r="DU118" s="14" t="s">
        <v>100</v>
      </c>
      <c r="DV118" s="14"/>
      <c r="DW118" s="14"/>
      <c r="DX118" s="14"/>
      <c r="DY118" s="14" t="s">
        <v>351</v>
      </c>
      <c r="DZ118" s="15">
        <v>678</v>
      </c>
      <c r="EA118" s="13">
        <v>13</v>
      </c>
      <c r="EB118" s="14" t="s">
        <v>59</v>
      </c>
      <c r="EC118" s="14" t="s">
        <v>60</v>
      </c>
      <c r="ED118" s="14"/>
      <c r="EE118" s="14"/>
      <c r="EF118" s="14"/>
      <c r="EG118" s="14" t="s">
        <v>352</v>
      </c>
      <c r="EH118" s="15">
        <v>633</v>
      </c>
      <c r="EI118" s="13">
        <v>13</v>
      </c>
      <c r="EJ118" s="14" t="s">
        <v>102</v>
      </c>
      <c r="EK118" s="14" t="s">
        <v>62</v>
      </c>
      <c r="EL118" s="14"/>
      <c r="EM118" s="14"/>
      <c r="EN118" s="14"/>
      <c r="EO118" s="14" t="s">
        <v>353</v>
      </c>
      <c r="EP118" s="15">
        <v>590</v>
      </c>
      <c r="EQ118" s="13">
        <v>13</v>
      </c>
      <c r="ER118" s="14" t="s">
        <v>102</v>
      </c>
      <c r="ES118" s="14" t="s">
        <v>62</v>
      </c>
      <c r="ET118" s="14"/>
      <c r="EU118" s="14"/>
      <c r="EV118" s="14"/>
      <c r="EW118" s="14" t="s">
        <v>354</v>
      </c>
      <c r="EX118" s="15">
        <v>580</v>
      </c>
      <c r="EY118" s="13" t="s">
        <v>16</v>
      </c>
      <c r="EZ118" s="14" t="s">
        <v>82</v>
      </c>
      <c r="FA118" s="14" t="s">
        <v>355</v>
      </c>
      <c r="FB118" s="14"/>
      <c r="FC118" s="14"/>
      <c r="FD118" s="14"/>
      <c r="FE118" s="14" t="s">
        <v>356</v>
      </c>
      <c r="FF118" s="15">
        <v>534</v>
      </c>
      <c r="FG118" s="13">
        <v>13</v>
      </c>
      <c r="FH118" s="5" t="s">
        <v>357</v>
      </c>
      <c r="FI118" s="5" t="s">
        <v>70</v>
      </c>
      <c r="FJ118" s="5"/>
      <c r="FK118" s="5"/>
      <c r="FL118" s="5"/>
      <c r="FM118" s="5" t="s">
        <v>358</v>
      </c>
      <c r="FN118" s="14">
        <v>591</v>
      </c>
      <c r="FO118" s="13">
        <v>13</v>
      </c>
      <c r="FP118" s="14" t="s">
        <v>72</v>
      </c>
      <c r="FQ118" s="14" t="s">
        <v>210</v>
      </c>
      <c r="FR118" s="14"/>
      <c r="FS118" s="14"/>
      <c r="FT118" s="14"/>
      <c r="FU118" s="14" t="s">
        <v>359</v>
      </c>
      <c r="FV118" s="15">
        <v>665</v>
      </c>
      <c r="FW118" s="13">
        <v>13</v>
      </c>
      <c r="FX118" s="5" t="s">
        <v>59</v>
      </c>
      <c r="FY118" s="5" t="s">
        <v>73</v>
      </c>
      <c r="FZ118" s="5"/>
      <c r="GA118" s="5"/>
      <c r="GB118" s="5"/>
      <c r="GC118" s="5" t="s">
        <v>360</v>
      </c>
      <c r="GD118" s="14">
        <v>750</v>
      </c>
      <c r="GE118" s="13">
        <v>13</v>
      </c>
      <c r="GF118" s="5" t="s">
        <v>59</v>
      </c>
      <c r="GG118" s="5" t="s">
        <v>260</v>
      </c>
      <c r="GH118" s="5"/>
      <c r="GI118" s="5"/>
      <c r="GJ118" s="5"/>
      <c r="GK118" s="5" t="s">
        <v>361</v>
      </c>
      <c r="GL118" s="15">
        <v>688</v>
      </c>
      <c r="GM118" s="13">
        <v>13</v>
      </c>
      <c r="GN118" s="5" t="s">
        <v>357</v>
      </c>
      <c r="GO118" s="5" t="s">
        <v>70</v>
      </c>
      <c r="GP118" s="5"/>
      <c r="GQ118" s="5"/>
      <c r="GR118" s="5"/>
      <c r="GS118" s="5" t="s">
        <v>362</v>
      </c>
      <c r="GT118" s="15">
        <v>675</v>
      </c>
      <c r="GU118" s="13">
        <v>13</v>
      </c>
      <c r="GV118" s="5" t="s">
        <v>127</v>
      </c>
      <c r="GW118" s="5" t="s">
        <v>78</v>
      </c>
      <c r="GX118" s="5"/>
      <c r="GY118" s="5"/>
      <c r="GZ118" s="5"/>
      <c r="HA118" s="5" t="s">
        <v>363</v>
      </c>
      <c r="HB118" s="14">
        <v>660</v>
      </c>
      <c r="HC118" s="13">
        <v>13</v>
      </c>
      <c r="HD118" s="5" t="s">
        <v>127</v>
      </c>
      <c r="HE118" s="5" t="s">
        <v>302</v>
      </c>
      <c r="HF118" s="5"/>
      <c r="HG118" s="5"/>
      <c r="HH118" s="5"/>
      <c r="HI118" s="5" t="s">
        <v>364</v>
      </c>
      <c r="HJ118" s="15">
        <v>594</v>
      </c>
      <c r="HK118" s="13">
        <v>13</v>
      </c>
      <c r="HL118" s="5" t="s">
        <v>127</v>
      </c>
      <c r="HM118" s="5" t="s">
        <v>83</v>
      </c>
      <c r="HN118" s="5"/>
      <c r="HO118" s="5"/>
      <c r="HP118" s="5"/>
      <c r="HQ118" s="5" t="s">
        <v>365</v>
      </c>
      <c r="HR118" s="15">
        <v>576</v>
      </c>
      <c r="HS118" s="13">
        <v>13</v>
      </c>
      <c r="HT118" s="5" t="s">
        <v>59</v>
      </c>
      <c r="HU118" s="5" t="s">
        <v>113</v>
      </c>
      <c r="HV118" s="5"/>
      <c r="HW118" s="5"/>
      <c r="HX118" s="5"/>
      <c r="HY118" s="5" t="s">
        <v>366</v>
      </c>
      <c r="HZ118" s="15">
        <v>328</v>
      </c>
      <c r="IA118" s="13">
        <v>13</v>
      </c>
      <c r="IB118" s="5" t="s">
        <v>59</v>
      </c>
      <c r="IC118" s="5" t="s">
        <v>367</v>
      </c>
      <c r="ID118" s="5"/>
      <c r="IE118" s="5"/>
      <c r="IF118" s="5"/>
      <c r="IG118" s="5" t="s">
        <v>360</v>
      </c>
      <c r="IH118" s="15">
        <v>750</v>
      </c>
      <c r="II118" s="13">
        <v>13</v>
      </c>
      <c r="IJ118" s="5" t="s">
        <v>102</v>
      </c>
      <c r="IK118" s="5" t="s">
        <v>164</v>
      </c>
      <c r="IL118" s="5"/>
      <c r="IM118" s="5"/>
      <c r="IN118" s="5"/>
      <c r="IO118" s="5" t="s">
        <v>368</v>
      </c>
      <c r="IP118" s="15">
        <v>746</v>
      </c>
      <c r="IQ118" s="5"/>
    </row>
    <row r="119" spans="1:251" ht="18" customHeight="1">
      <c r="A119" s="13">
        <v>14</v>
      </c>
      <c r="B119" s="96" t="s">
        <v>286</v>
      </c>
      <c r="C119" s="18" t="s">
        <v>1130</v>
      </c>
      <c r="F119" s="18" t="s">
        <v>1395</v>
      </c>
      <c r="G119" s="115" t="s">
        <v>1405</v>
      </c>
      <c r="H119" s="121">
        <v>333</v>
      </c>
      <c r="I119" s="13">
        <v>14</v>
      </c>
      <c r="J119" s="17" t="s">
        <v>1152</v>
      </c>
      <c r="K119" s="18" t="s">
        <v>1091</v>
      </c>
      <c r="N119" s="18" t="s">
        <v>1332</v>
      </c>
      <c r="O119" s="115" t="s">
        <v>1280</v>
      </c>
      <c r="P119" s="121">
        <v>419</v>
      </c>
      <c r="Q119" s="13">
        <v>14</v>
      </c>
      <c r="R119" s="95" t="s">
        <v>1111</v>
      </c>
      <c r="S119" s="18" t="s">
        <v>1128</v>
      </c>
      <c r="T119" s="18"/>
      <c r="U119" s="18"/>
      <c r="V119" s="18"/>
      <c r="W119" s="18" t="s">
        <v>1133</v>
      </c>
      <c r="X119" s="19">
        <v>498</v>
      </c>
      <c r="Y119" s="13">
        <v>14</v>
      </c>
      <c r="Z119" s="96" t="s">
        <v>1164</v>
      </c>
      <c r="AA119" s="18" t="s">
        <v>1128</v>
      </c>
      <c r="AB119" s="18"/>
      <c r="AC119" s="18"/>
      <c r="AD119" s="18"/>
      <c r="AE119" s="18" t="s">
        <v>1205</v>
      </c>
      <c r="AF119" s="19">
        <v>550</v>
      </c>
      <c r="AG119" s="13">
        <v>14</v>
      </c>
      <c r="AH119" s="96" t="s">
        <v>1122</v>
      </c>
      <c r="AI119" s="18" t="s">
        <v>1171</v>
      </c>
      <c r="AJ119" s="18"/>
      <c r="AK119" s="18"/>
      <c r="AL119" s="18"/>
      <c r="AM119" s="18" t="s">
        <v>1180</v>
      </c>
      <c r="AN119" s="19">
        <v>233</v>
      </c>
      <c r="AO119" s="13">
        <v>14</v>
      </c>
      <c r="AP119" s="96" t="s">
        <v>1122</v>
      </c>
      <c r="AQ119" s="18" t="s">
        <v>1131</v>
      </c>
      <c r="AR119" s="18"/>
      <c r="AS119" s="18"/>
      <c r="AT119" s="18"/>
      <c r="AU119" s="18" t="s">
        <v>1277</v>
      </c>
      <c r="AV119" s="19">
        <v>246</v>
      </c>
      <c r="AW119" s="13">
        <v>14</v>
      </c>
      <c r="AX119" s="96" t="s">
        <v>1111</v>
      </c>
      <c r="AY119" s="18" t="s">
        <v>1253</v>
      </c>
      <c r="AZ119" s="18"/>
      <c r="BA119" s="18"/>
      <c r="BB119" s="18"/>
      <c r="BC119" s="18" t="s">
        <v>1256</v>
      </c>
      <c r="BD119" s="19">
        <v>474</v>
      </c>
      <c r="BE119" s="13">
        <v>14</v>
      </c>
      <c r="BF119" s="96"/>
      <c r="BG119" s="18"/>
      <c r="BH119" s="18"/>
      <c r="BI119" s="18"/>
      <c r="BJ119" s="18"/>
      <c r="BK119" s="18"/>
      <c r="BL119" s="19"/>
      <c r="BM119" s="13">
        <v>14</v>
      </c>
      <c r="BN119" s="96"/>
      <c r="BO119" s="18"/>
      <c r="BP119" s="18"/>
      <c r="BQ119" s="18"/>
      <c r="BR119" s="18"/>
      <c r="BS119" s="150"/>
      <c r="BT119" s="19"/>
      <c r="BU119" s="13">
        <v>14</v>
      </c>
      <c r="BV119" s="96" t="s">
        <v>1288</v>
      </c>
      <c r="BW119" s="18" t="s">
        <v>223</v>
      </c>
      <c r="BX119" s="18"/>
      <c r="BY119" s="18"/>
      <c r="BZ119" s="18"/>
      <c r="CA119" s="18" t="s">
        <v>1291</v>
      </c>
      <c r="CB119" s="19">
        <v>389</v>
      </c>
      <c r="CC119" s="13">
        <v>14</v>
      </c>
      <c r="CD119" s="96" t="s">
        <v>55</v>
      </c>
      <c r="CE119" s="18" t="s">
        <v>62</v>
      </c>
      <c r="CF119" s="18"/>
      <c r="CG119" s="18"/>
      <c r="CH119" s="18"/>
      <c r="CI119" s="18" t="s">
        <v>1098</v>
      </c>
      <c r="CJ119" s="19">
        <v>614</v>
      </c>
      <c r="CK119" s="13">
        <v>14</v>
      </c>
      <c r="CL119" s="17" t="s">
        <v>344</v>
      </c>
      <c r="CM119" s="18" t="s">
        <v>62</v>
      </c>
      <c r="CN119" s="18"/>
      <c r="CO119" s="18"/>
      <c r="CP119" s="18"/>
      <c r="CQ119" s="18" t="s">
        <v>345</v>
      </c>
      <c r="CR119" s="19">
        <v>458</v>
      </c>
      <c r="CS119" s="13">
        <v>14</v>
      </c>
      <c r="CT119" s="17" t="s">
        <v>168</v>
      </c>
      <c r="CU119" s="18" t="s">
        <v>290</v>
      </c>
      <c r="CV119" s="18"/>
      <c r="CW119" s="18"/>
      <c r="CX119" s="18"/>
      <c r="CY119" s="18" t="s">
        <v>371</v>
      </c>
      <c r="CZ119" s="19">
        <v>520</v>
      </c>
      <c r="DA119" s="13">
        <v>14</v>
      </c>
      <c r="DB119" s="17" t="s">
        <v>127</v>
      </c>
      <c r="DC119" s="18" t="s">
        <v>62</v>
      </c>
      <c r="DD119" s="18"/>
      <c r="DE119" s="18"/>
      <c r="DF119" s="18"/>
      <c r="DG119" s="18" t="s">
        <v>372</v>
      </c>
      <c r="DH119" s="19">
        <v>593</v>
      </c>
      <c r="DI119" s="13">
        <v>14</v>
      </c>
      <c r="DJ119" s="17" t="s">
        <v>59</v>
      </c>
      <c r="DK119" s="18" t="s">
        <v>100</v>
      </c>
      <c r="DL119" s="18"/>
      <c r="DM119" s="18"/>
      <c r="DN119" s="18"/>
      <c r="DO119" s="18" t="s">
        <v>373</v>
      </c>
      <c r="DP119" s="19">
        <v>673</v>
      </c>
      <c r="DQ119" s="5"/>
      <c r="DR119" s="5"/>
      <c r="DS119" s="13">
        <v>14</v>
      </c>
      <c r="DT119" s="23" t="s">
        <v>102</v>
      </c>
      <c r="DU119" s="14" t="s">
        <v>62</v>
      </c>
      <c r="DV119" s="14"/>
      <c r="DW119" s="14"/>
      <c r="DX119" s="14"/>
      <c r="DY119" s="14" t="s">
        <v>374</v>
      </c>
      <c r="DZ119" s="15">
        <v>610</v>
      </c>
      <c r="EA119" s="13">
        <v>14</v>
      </c>
      <c r="EB119" s="14" t="s">
        <v>102</v>
      </c>
      <c r="EC119" s="14" t="s">
        <v>60</v>
      </c>
      <c r="ED119" s="14"/>
      <c r="EE119" s="14"/>
      <c r="EF119" s="14"/>
      <c r="EG119" s="14" t="s">
        <v>375</v>
      </c>
      <c r="EH119" s="15">
        <v>618</v>
      </c>
      <c r="EI119" s="13">
        <v>14</v>
      </c>
      <c r="EJ119" s="14" t="s">
        <v>59</v>
      </c>
      <c r="EK119" s="14" t="s">
        <v>376</v>
      </c>
      <c r="EL119" s="14"/>
      <c r="EM119" s="14"/>
      <c r="EN119" s="14"/>
      <c r="EO119" s="14" t="s">
        <v>377</v>
      </c>
      <c r="EP119" s="15">
        <v>589</v>
      </c>
      <c r="EQ119" s="13">
        <v>14</v>
      </c>
      <c r="ER119" s="14" t="s">
        <v>59</v>
      </c>
      <c r="ES119" s="14" t="s">
        <v>62</v>
      </c>
      <c r="ET119" s="14"/>
      <c r="EU119" s="14"/>
      <c r="EV119" s="14"/>
      <c r="EW119" s="14" t="s">
        <v>378</v>
      </c>
      <c r="EX119" s="15">
        <v>573</v>
      </c>
      <c r="EY119" s="13" t="s">
        <v>16</v>
      </c>
      <c r="EZ119" s="14" t="s">
        <v>95</v>
      </c>
      <c r="FA119" s="14" t="s">
        <v>379</v>
      </c>
      <c r="FB119" s="14"/>
      <c r="FC119" s="14"/>
      <c r="FD119" s="14"/>
      <c r="FE119" s="14">
        <v>25.4</v>
      </c>
      <c r="FF119" s="15">
        <v>523</v>
      </c>
      <c r="FG119" s="13">
        <v>14</v>
      </c>
      <c r="FH119" s="5" t="s">
        <v>69</v>
      </c>
      <c r="FI119" s="5" t="s">
        <v>210</v>
      </c>
      <c r="FJ119" s="5"/>
      <c r="FK119" s="5"/>
      <c r="FL119" s="5"/>
      <c r="FM119" s="5" t="s">
        <v>227</v>
      </c>
      <c r="FN119" s="14">
        <v>588</v>
      </c>
      <c r="FO119" s="13">
        <v>14</v>
      </c>
      <c r="FP119" s="14" t="s">
        <v>59</v>
      </c>
      <c r="FQ119" s="14" t="s">
        <v>62</v>
      </c>
      <c r="FR119" s="14"/>
      <c r="FS119" s="14"/>
      <c r="FT119" s="14"/>
      <c r="FU119" s="14" t="s">
        <v>380</v>
      </c>
      <c r="FV119" s="15">
        <v>653</v>
      </c>
      <c r="FW119" s="13">
        <v>14</v>
      </c>
      <c r="FX119" s="5" t="s">
        <v>52</v>
      </c>
      <c r="FY119" s="5" t="s">
        <v>75</v>
      </c>
      <c r="FZ119" s="5"/>
      <c r="GA119" s="5"/>
      <c r="GB119" s="5"/>
      <c r="GC119" s="5" t="s">
        <v>181</v>
      </c>
      <c r="GD119" s="14">
        <v>629</v>
      </c>
      <c r="GE119" s="13">
        <v>14</v>
      </c>
      <c r="GF119" s="5" t="s">
        <v>59</v>
      </c>
      <c r="GG119" s="5" t="s">
        <v>75</v>
      </c>
      <c r="GH119" s="5"/>
      <c r="GI119" s="5"/>
      <c r="GJ119" s="5"/>
      <c r="GK119" s="5" t="s">
        <v>381</v>
      </c>
      <c r="GL119" s="15">
        <v>683</v>
      </c>
      <c r="GM119" s="13">
        <v>14</v>
      </c>
      <c r="GN119" s="14" t="s">
        <v>127</v>
      </c>
      <c r="GO119" s="14" t="s">
        <v>78</v>
      </c>
      <c r="GP119" s="14"/>
      <c r="GQ119" s="14"/>
      <c r="GR119" s="14"/>
      <c r="GS119" s="14" t="s">
        <v>382</v>
      </c>
      <c r="GT119" s="15">
        <v>648</v>
      </c>
      <c r="GU119" s="13">
        <v>14</v>
      </c>
      <c r="GV119" s="5" t="s">
        <v>59</v>
      </c>
      <c r="GW119" s="5" t="s">
        <v>73</v>
      </c>
      <c r="GX119" s="5"/>
      <c r="GY119" s="5"/>
      <c r="GZ119" s="5"/>
      <c r="HA119" s="5" t="s">
        <v>383</v>
      </c>
      <c r="HB119" s="14">
        <v>625</v>
      </c>
      <c r="HC119" s="13">
        <v>14</v>
      </c>
      <c r="HD119" s="5" t="s">
        <v>59</v>
      </c>
      <c r="HE119" s="5" t="s">
        <v>384</v>
      </c>
      <c r="HF119" s="5"/>
      <c r="HG119" s="5"/>
      <c r="HH119" s="5"/>
      <c r="HI119" s="5" t="s">
        <v>385</v>
      </c>
      <c r="HJ119" s="15">
        <v>593</v>
      </c>
      <c r="HK119" s="13">
        <v>14</v>
      </c>
      <c r="HL119" s="5" t="s">
        <v>102</v>
      </c>
      <c r="HM119" s="5" t="s">
        <v>78</v>
      </c>
      <c r="HN119" s="5"/>
      <c r="HO119" s="5"/>
      <c r="HP119" s="5"/>
      <c r="HQ119" s="5" t="s">
        <v>386</v>
      </c>
      <c r="HR119" s="15">
        <v>571</v>
      </c>
      <c r="HS119" s="13">
        <v>14</v>
      </c>
      <c r="HT119" s="5" t="s">
        <v>102</v>
      </c>
      <c r="HU119" s="5" t="s">
        <v>302</v>
      </c>
      <c r="HV119" s="5"/>
      <c r="HW119" s="5"/>
      <c r="HX119" s="5"/>
      <c r="HY119" s="5" t="s">
        <v>387</v>
      </c>
      <c r="HZ119" s="15">
        <v>304</v>
      </c>
      <c r="IA119" s="13">
        <v>14</v>
      </c>
      <c r="IB119" s="5" t="s">
        <v>102</v>
      </c>
      <c r="IC119" s="5" t="s">
        <v>367</v>
      </c>
      <c r="ID119" s="5"/>
      <c r="IE119" s="5"/>
      <c r="IF119" s="5"/>
      <c r="IG119" s="5" t="s">
        <v>388</v>
      </c>
      <c r="IH119" s="15">
        <v>722</v>
      </c>
      <c r="II119" s="13">
        <v>14</v>
      </c>
      <c r="IJ119" s="5" t="s">
        <v>59</v>
      </c>
      <c r="IK119" s="5" t="s">
        <v>367</v>
      </c>
      <c r="IL119" s="5"/>
      <c r="IM119" s="5"/>
      <c r="IN119" s="5"/>
      <c r="IO119" s="5" t="s">
        <v>389</v>
      </c>
      <c r="IP119" s="15">
        <v>731</v>
      </c>
      <c r="IQ119" s="5"/>
    </row>
    <row r="120" spans="1:251" ht="18" customHeight="1">
      <c r="A120" s="13">
        <v>15</v>
      </c>
      <c r="B120" s="96" t="s">
        <v>286</v>
      </c>
      <c r="C120" s="18" t="s">
        <v>1389</v>
      </c>
      <c r="F120" s="18" t="s">
        <v>1395</v>
      </c>
      <c r="G120" s="115" t="s">
        <v>1405</v>
      </c>
      <c r="H120" s="121">
        <v>333</v>
      </c>
      <c r="I120" s="13">
        <v>15</v>
      </c>
      <c r="J120" s="96" t="s">
        <v>1138</v>
      </c>
      <c r="K120" s="18" t="s">
        <v>223</v>
      </c>
      <c r="L120" s="18"/>
      <c r="M120" s="18"/>
      <c r="N120" s="18" t="s">
        <v>1332</v>
      </c>
      <c r="O120" s="109" t="s">
        <v>1281</v>
      </c>
      <c r="P120" s="19">
        <v>367</v>
      </c>
      <c r="Q120" s="13">
        <v>15</v>
      </c>
      <c r="R120" s="96" t="s">
        <v>1138</v>
      </c>
      <c r="S120" s="18" t="s">
        <v>1127</v>
      </c>
      <c r="T120" s="18"/>
      <c r="U120" s="18"/>
      <c r="V120" s="18"/>
      <c r="W120" s="18" t="s">
        <v>1140</v>
      </c>
      <c r="X120" s="19">
        <v>466</v>
      </c>
      <c r="Y120" s="13">
        <v>15</v>
      </c>
      <c r="Z120" s="96" t="s">
        <v>1138</v>
      </c>
      <c r="AA120" s="18" t="s">
        <v>1128</v>
      </c>
      <c r="AB120" s="18"/>
      <c r="AC120" s="18"/>
      <c r="AD120" s="18"/>
      <c r="AE120" s="18" t="s">
        <v>1206</v>
      </c>
      <c r="AF120" s="19">
        <v>532</v>
      </c>
      <c r="AG120" s="13">
        <v>15</v>
      </c>
      <c r="AH120" s="96" t="s">
        <v>1122</v>
      </c>
      <c r="AI120" s="18" t="s">
        <v>1131</v>
      </c>
      <c r="AJ120" s="18"/>
      <c r="AK120" s="18"/>
      <c r="AL120" s="18"/>
      <c r="AM120" s="18" t="s">
        <v>1180</v>
      </c>
      <c r="AN120" s="19">
        <v>233</v>
      </c>
      <c r="AO120" s="13">
        <v>15</v>
      </c>
      <c r="AP120" s="96" t="s">
        <v>1111</v>
      </c>
      <c r="AQ120" s="18"/>
      <c r="AR120" s="18"/>
      <c r="AS120" s="18"/>
      <c r="AT120" s="18"/>
      <c r="AU120" s="18"/>
      <c r="AV120" s="19"/>
      <c r="AW120" s="13">
        <v>15</v>
      </c>
      <c r="AX120" s="96" t="s">
        <v>1111</v>
      </c>
      <c r="AY120" s="18" t="s">
        <v>1252</v>
      </c>
      <c r="AZ120" s="18"/>
      <c r="BA120" s="18"/>
      <c r="BB120" s="18"/>
      <c r="BC120" s="18" t="s">
        <v>1257</v>
      </c>
      <c r="BD120" s="19">
        <v>472</v>
      </c>
      <c r="BE120" s="13">
        <v>15</v>
      </c>
      <c r="BF120" s="96"/>
      <c r="BG120" s="18"/>
      <c r="BH120" s="18"/>
      <c r="BI120" s="18"/>
      <c r="BJ120" s="18"/>
      <c r="BK120" s="18"/>
      <c r="BL120" s="19"/>
      <c r="BM120" s="13">
        <v>15</v>
      </c>
      <c r="BN120" s="96"/>
      <c r="BO120" s="18"/>
      <c r="BP120" s="18"/>
      <c r="BQ120" s="18"/>
      <c r="BR120" s="18"/>
      <c r="BS120" s="150"/>
      <c r="BT120" s="19"/>
      <c r="BU120" s="13">
        <v>15</v>
      </c>
      <c r="BV120" s="96" t="s">
        <v>48</v>
      </c>
      <c r="BW120" s="18" t="s">
        <v>223</v>
      </c>
      <c r="BX120" s="18"/>
      <c r="BY120" s="18"/>
      <c r="BZ120" s="18"/>
      <c r="CA120" s="18" t="s">
        <v>1292</v>
      </c>
      <c r="CB120" s="19">
        <v>305</v>
      </c>
      <c r="CC120" s="13">
        <v>15</v>
      </c>
      <c r="CD120" s="96">
        <v>3000</v>
      </c>
      <c r="CE120" s="18" t="s">
        <v>62</v>
      </c>
      <c r="CF120" s="18"/>
      <c r="CG120" s="18"/>
      <c r="CH120" s="18"/>
      <c r="CI120" s="18" t="s">
        <v>1099</v>
      </c>
      <c r="CJ120" s="19">
        <v>587</v>
      </c>
      <c r="CK120" s="13">
        <v>15</v>
      </c>
      <c r="CL120" s="17" t="s">
        <v>369</v>
      </c>
      <c r="CM120" s="18" t="s">
        <v>223</v>
      </c>
      <c r="CN120" s="18"/>
      <c r="CO120" s="18"/>
      <c r="CP120" s="18"/>
      <c r="CQ120" s="18" t="s">
        <v>370</v>
      </c>
      <c r="CR120" s="19">
        <v>457</v>
      </c>
      <c r="CS120" s="13">
        <v>15</v>
      </c>
      <c r="CT120" s="17" t="s">
        <v>369</v>
      </c>
      <c r="CU120" s="18" t="s">
        <v>223</v>
      </c>
      <c r="CV120" s="18"/>
      <c r="CW120" s="18"/>
      <c r="CX120" s="18"/>
      <c r="CY120" s="18" t="s">
        <v>370</v>
      </c>
      <c r="CZ120" s="19">
        <v>457</v>
      </c>
      <c r="DA120" s="13">
        <v>15</v>
      </c>
      <c r="DB120" s="17" t="s">
        <v>82</v>
      </c>
      <c r="DC120" s="18" t="s">
        <v>62</v>
      </c>
      <c r="DD120" s="18"/>
      <c r="DE120" s="18"/>
      <c r="DF120" s="18"/>
      <c r="DG120" s="18" t="s">
        <v>391</v>
      </c>
      <c r="DH120" s="19">
        <v>590</v>
      </c>
      <c r="DI120" s="13">
        <v>15</v>
      </c>
      <c r="DJ120" s="17" t="s">
        <v>59</v>
      </c>
      <c r="DK120" s="18" t="s">
        <v>53</v>
      </c>
      <c r="DL120" s="18"/>
      <c r="DM120" s="18"/>
      <c r="DN120" s="18"/>
      <c r="DO120" s="18" t="s">
        <v>392</v>
      </c>
      <c r="DP120" s="19">
        <v>650</v>
      </c>
      <c r="DQ120" s="5"/>
      <c r="DR120" s="21" t="s">
        <v>393</v>
      </c>
      <c r="DS120" s="13">
        <v>15</v>
      </c>
      <c r="DT120" s="23" t="s">
        <v>102</v>
      </c>
      <c r="DU120" s="14" t="s">
        <v>56</v>
      </c>
      <c r="DV120" s="14"/>
      <c r="DW120" s="14"/>
      <c r="DX120" s="14"/>
      <c r="DY120" s="14" t="s">
        <v>394</v>
      </c>
      <c r="DZ120" s="15">
        <v>603</v>
      </c>
      <c r="EA120" s="13">
        <v>15</v>
      </c>
      <c r="EB120" s="14" t="s">
        <v>82</v>
      </c>
      <c r="EC120" s="14" t="s">
        <v>62</v>
      </c>
      <c r="ED120" s="14"/>
      <c r="EE120" s="14"/>
      <c r="EF120" s="14"/>
      <c r="EG120" s="14" t="s">
        <v>395</v>
      </c>
      <c r="EH120" s="15">
        <v>585</v>
      </c>
      <c r="EI120" s="13">
        <v>15</v>
      </c>
      <c r="EJ120" s="14" t="s">
        <v>55</v>
      </c>
      <c r="EK120" s="14" t="s">
        <v>396</v>
      </c>
      <c r="EL120" s="14"/>
      <c r="EM120" s="14"/>
      <c r="EN120" s="14"/>
      <c r="EO120" s="14" t="s">
        <v>397</v>
      </c>
      <c r="EP120" s="15">
        <v>582</v>
      </c>
      <c r="EQ120" s="13">
        <v>15</v>
      </c>
      <c r="ER120" s="14" t="s">
        <v>59</v>
      </c>
      <c r="ES120" s="14" t="s">
        <v>398</v>
      </c>
      <c r="ET120" s="14"/>
      <c r="EU120" s="14"/>
      <c r="EV120" s="14"/>
      <c r="EW120" s="14" t="s">
        <v>399</v>
      </c>
      <c r="EX120" s="15">
        <v>550</v>
      </c>
      <c r="EY120" s="13" t="s">
        <v>16</v>
      </c>
      <c r="EZ120" s="14" t="s">
        <v>102</v>
      </c>
      <c r="FA120" s="14" t="s">
        <v>275</v>
      </c>
      <c r="FB120" s="14"/>
      <c r="FC120" s="14"/>
      <c r="FD120" s="14"/>
      <c r="FE120" s="14" t="s">
        <v>400</v>
      </c>
      <c r="FF120" s="15">
        <v>522</v>
      </c>
      <c r="FG120" s="13">
        <v>15</v>
      </c>
      <c r="FH120" s="5" t="s">
        <v>59</v>
      </c>
      <c r="FI120" s="5" t="s">
        <v>60</v>
      </c>
      <c r="FJ120" s="5"/>
      <c r="FK120" s="5"/>
      <c r="FL120" s="5"/>
      <c r="FM120" s="5" t="s">
        <v>401</v>
      </c>
      <c r="FN120" s="14">
        <v>577</v>
      </c>
      <c r="FO120" s="13">
        <v>15</v>
      </c>
      <c r="FP120" s="14" t="s">
        <v>209</v>
      </c>
      <c r="FQ120" s="14" t="s">
        <v>402</v>
      </c>
      <c r="FR120" s="14"/>
      <c r="FS120" s="14"/>
      <c r="FT120" s="14"/>
      <c r="FU120" s="14" t="s">
        <v>403</v>
      </c>
      <c r="FV120" s="15">
        <v>607</v>
      </c>
      <c r="FW120" s="13">
        <v>15</v>
      </c>
      <c r="FX120" s="5" t="s">
        <v>209</v>
      </c>
      <c r="FY120" s="5" t="s">
        <v>75</v>
      </c>
      <c r="FZ120" s="5"/>
      <c r="GA120" s="5"/>
      <c r="GB120" s="5"/>
      <c r="GC120" s="5" t="s">
        <v>404</v>
      </c>
      <c r="GD120" s="14">
        <v>612</v>
      </c>
      <c r="GE120" s="13">
        <v>15</v>
      </c>
      <c r="GF120" s="14" t="s">
        <v>122</v>
      </c>
      <c r="GG120" s="14" t="s">
        <v>70</v>
      </c>
      <c r="GH120" s="14"/>
      <c r="GI120" s="14"/>
      <c r="GJ120" s="14"/>
      <c r="GK120" s="14" t="s">
        <v>183</v>
      </c>
      <c r="GL120" s="15">
        <v>665</v>
      </c>
      <c r="GM120" s="13">
        <v>15</v>
      </c>
      <c r="GN120" s="14" t="s">
        <v>209</v>
      </c>
      <c r="GO120" s="14" t="s">
        <v>70</v>
      </c>
      <c r="GP120" s="14"/>
      <c r="GQ120" s="14"/>
      <c r="GR120" s="14"/>
      <c r="GS120" s="14" t="s">
        <v>405</v>
      </c>
      <c r="GT120" s="15">
        <v>645</v>
      </c>
      <c r="GU120" s="13">
        <v>15</v>
      </c>
      <c r="GV120" s="14" t="s">
        <v>72</v>
      </c>
      <c r="GW120" s="14" t="s">
        <v>73</v>
      </c>
      <c r="GX120" s="14"/>
      <c r="GY120" s="14"/>
      <c r="GZ120" s="14"/>
      <c r="HA120" s="14" t="s">
        <v>406</v>
      </c>
      <c r="HB120" s="14">
        <v>613</v>
      </c>
      <c r="HC120" s="13">
        <v>15</v>
      </c>
      <c r="HD120" s="5" t="s">
        <v>102</v>
      </c>
      <c r="HE120" s="5" t="s">
        <v>302</v>
      </c>
      <c r="HF120" s="5"/>
      <c r="HG120" s="5"/>
      <c r="HH120" s="5"/>
      <c r="HI120" s="5" t="s">
        <v>407</v>
      </c>
      <c r="HJ120" s="15">
        <v>549</v>
      </c>
      <c r="HK120" s="13">
        <v>15</v>
      </c>
      <c r="HL120" s="5" t="s">
        <v>102</v>
      </c>
      <c r="HM120" s="5" t="s">
        <v>408</v>
      </c>
      <c r="HN120" s="5"/>
      <c r="HO120" s="5"/>
      <c r="HP120" s="5"/>
      <c r="HQ120" s="5" t="s">
        <v>409</v>
      </c>
      <c r="HR120" s="15">
        <v>539</v>
      </c>
      <c r="HS120" s="13">
        <v>15</v>
      </c>
      <c r="HT120" s="5" t="s">
        <v>102</v>
      </c>
      <c r="HU120" s="5" t="s">
        <v>410</v>
      </c>
      <c r="HV120" s="5"/>
      <c r="HW120" s="5"/>
      <c r="HX120" s="5"/>
      <c r="HY120" s="5" t="s">
        <v>411</v>
      </c>
      <c r="HZ120" s="15">
        <v>292</v>
      </c>
      <c r="IA120" s="13">
        <v>15</v>
      </c>
      <c r="IB120" s="5" t="s">
        <v>95</v>
      </c>
      <c r="IC120" s="5" t="s">
        <v>412</v>
      </c>
      <c r="ID120" s="5"/>
      <c r="IE120" s="5"/>
      <c r="IF120" s="5"/>
      <c r="IG120" s="5" t="s">
        <v>413</v>
      </c>
      <c r="IH120" s="15">
        <v>681</v>
      </c>
      <c r="II120" s="13">
        <v>15</v>
      </c>
      <c r="IJ120" s="5" t="s">
        <v>102</v>
      </c>
      <c r="IK120" s="5" t="s">
        <v>414</v>
      </c>
      <c r="IL120" s="5"/>
      <c r="IM120" s="5"/>
      <c r="IN120" s="5"/>
      <c r="IO120" s="5" t="s">
        <v>415</v>
      </c>
      <c r="IP120" s="15">
        <v>729</v>
      </c>
      <c r="IQ120" s="5"/>
    </row>
    <row r="121" spans="1:251" ht="18" customHeight="1">
      <c r="A121" s="13">
        <v>16</v>
      </c>
      <c r="B121" s="17" t="s">
        <v>48</v>
      </c>
      <c r="C121" s="18" t="s">
        <v>100</v>
      </c>
      <c r="D121" s="18"/>
      <c r="E121" s="18"/>
      <c r="F121" s="18" t="s">
        <v>1394</v>
      </c>
      <c r="G121" s="109" t="s">
        <v>1393</v>
      </c>
      <c r="H121" s="19">
        <v>230</v>
      </c>
      <c r="I121" s="13">
        <v>16</v>
      </c>
      <c r="J121" s="96" t="s">
        <v>1138</v>
      </c>
      <c r="K121" s="18" t="s">
        <v>1130</v>
      </c>
      <c r="L121" s="18"/>
      <c r="M121" s="18"/>
      <c r="N121" s="18" t="s">
        <v>1332</v>
      </c>
      <c r="O121" s="109" t="s">
        <v>1331</v>
      </c>
      <c r="P121" s="19">
        <v>359</v>
      </c>
      <c r="Q121" s="13">
        <v>16</v>
      </c>
      <c r="R121" s="96" t="s">
        <v>1090</v>
      </c>
      <c r="S121" s="18" t="s">
        <v>1131</v>
      </c>
      <c r="T121" s="18"/>
      <c r="U121" s="18"/>
      <c r="V121" s="18"/>
      <c r="W121" s="18" t="s">
        <v>1141</v>
      </c>
      <c r="X121" s="19">
        <v>403</v>
      </c>
      <c r="Y121" s="13">
        <v>16</v>
      </c>
      <c r="Z121" s="96" t="s">
        <v>1138</v>
      </c>
      <c r="AA121" s="18" t="s">
        <v>1203</v>
      </c>
      <c r="AB121" s="18"/>
      <c r="AC121" s="18"/>
      <c r="AD121" s="18"/>
      <c r="AE121" s="18" t="s">
        <v>1207</v>
      </c>
      <c r="AF121" s="19">
        <v>440</v>
      </c>
      <c r="AG121" s="13">
        <v>16</v>
      </c>
      <c r="AH121" s="96" t="s">
        <v>1138</v>
      </c>
      <c r="AI121" s="18" t="s">
        <v>1171</v>
      </c>
      <c r="AJ121" s="18"/>
      <c r="AK121" s="18"/>
      <c r="AL121" s="18"/>
      <c r="AM121" s="18" t="s">
        <v>1181</v>
      </c>
      <c r="AN121" s="19">
        <v>200</v>
      </c>
      <c r="AO121" s="13">
        <v>16</v>
      </c>
      <c r="AP121" s="96" t="s">
        <v>1087</v>
      </c>
      <c r="AQ121" s="18" t="s">
        <v>62</v>
      </c>
      <c r="AR121" s="18"/>
      <c r="AS121" s="18"/>
      <c r="AT121" s="18"/>
      <c r="AU121" s="18" t="s">
        <v>1278</v>
      </c>
      <c r="AV121" s="19">
        <v>289</v>
      </c>
      <c r="AW121" s="13">
        <v>16</v>
      </c>
      <c r="AX121" s="96" t="s">
        <v>1090</v>
      </c>
      <c r="AY121" s="18" t="s">
        <v>1253</v>
      </c>
      <c r="AZ121" s="18"/>
      <c r="BA121" s="18"/>
      <c r="BB121" s="18"/>
      <c r="BC121" s="18" t="s">
        <v>1258</v>
      </c>
      <c r="BD121" s="19">
        <v>447</v>
      </c>
      <c r="BE121" s="13">
        <v>16</v>
      </c>
      <c r="BF121" s="96"/>
      <c r="BG121" s="18"/>
      <c r="BH121" s="18"/>
      <c r="BI121" s="18"/>
      <c r="BJ121" s="18"/>
      <c r="BK121" s="18"/>
      <c r="BL121" s="19"/>
      <c r="BM121" s="13">
        <v>16</v>
      </c>
      <c r="BN121" s="96"/>
      <c r="BO121" s="18"/>
      <c r="BP121" s="18"/>
      <c r="BQ121" s="18"/>
      <c r="BR121" s="18"/>
      <c r="BS121" s="150"/>
      <c r="BT121" s="19"/>
      <c r="BU121" s="13">
        <v>16</v>
      </c>
      <c r="BV121" s="96" t="s">
        <v>1288</v>
      </c>
      <c r="BW121" s="18" t="s">
        <v>1289</v>
      </c>
      <c r="BX121" s="18"/>
      <c r="BY121" s="18"/>
      <c r="BZ121" s="18"/>
      <c r="CA121" s="18" t="s">
        <v>1293</v>
      </c>
      <c r="CB121" s="19">
        <v>218</v>
      </c>
      <c r="CC121" s="13">
        <v>16</v>
      </c>
      <c r="CD121" s="96" t="s">
        <v>55</v>
      </c>
      <c r="CE121" s="18" t="s">
        <v>1100</v>
      </c>
      <c r="CF121" s="18"/>
      <c r="CG121" s="18"/>
      <c r="CH121" s="18"/>
      <c r="CI121" s="18" t="s">
        <v>1101</v>
      </c>
      <c r="CJ121" s="19">
        <v>555</v>
      </c>
      <c r="CK121" s="13">
        <v>16</v>
      </c>
      <c r="CL121" s="17" t="s">
        <v>369</v>
      </c>
      <c r="CM121" s="18" t="s">
        <v>324</v>
      </c>
      <c r="CN121" s="18"/>
      <c r="CO121" s="18"/>
      <c r="CP121" s="18"/>
      <c r="CQ121" s="18" t="s">
        <v>390</v>
      </c>
      <c r="CR121" s="19">
        <v>439</v>
      </c>
      <c r="CS121" s="13">
        <v>16</v>
      </c>
      <c r="CT121" s="17" t="s">
        <v>369</v>
      </c>
      <c r="CU121" s="18" t="s">
        <v>49</v>
      </c>
      <c r="CV121" s="18"/>
      <c r="CW121" s="18"/>
      <c r="CX121" s="18"/>
      <c r="CY121" s="18" t="s">
        <v>416</v>
      </c>
      <c r="CZ121" s="19">
        <v>445</v>
      </c>
      <c r="DA121" s="13">
        <v>16</v>
      </c>
      <c r="DB121" s="17" t="s">
        <v>127</v>
      </c>
      <c r="DC121" s="18" t="s">
        <v>100</v>
      </c>
      <c r="DD121" s="18"/>
      <c r="DE121" s="18"/>
      <c r="DF121" s="18"/>
      <c r="DG121" s="18" t="s">
        <v>417</v>
      </c>
      <c r="DH121" s="19">
        <v>547</v>
      </c>
      <c r="DI121" s="13">
        <v>16</v>
      </c>
      <c r="DJ121" s="17" t="s">
        <v>102</v>
      </c>
      <c r="DK121" s="18" t="s">
        <v>56</v>
      </c>
      <c r="DL121" s="18"/>
      <c r="DM121" s="18"/>
      <c r="DN121" s="18"/>
      <c r="DO121" s="18" t="s">
        <v>418</v>
      </c>
      <c r="DP121" s="19">
        <v>636</v>
      </c>
      <c r="DQ121" s="5"/>
      <c r="DR121" s="5"/>
      <c r="DS121" s="13">
        <v>16</v>
      </c>
      <c r="DT121" s="23" t="s">
        <v>82</v>
      </c>
      <c r="DU121" s="14" t="s">
        <v>100</v>
      </c>
      <c r="DV121" s="14"/>
      <c r="DW121" s="14"/>
      <c r="DX121" s="14"/>
      <c r="DY121" s="14" t="s">
        <v>419</v>
      </c>
      <c r="DZ121" s="15">
        <v>588</v>
      </c>
      <c r="EA121" s="13">
        <v>16</v>
      </c>
      <c r="EB121" s="14" t="s">
        <v>127</v>
      </c>
      <c r="EC121" s="14" t="s">
        <v>100</v>
      </c>
      <c r="ED121" s="14"/>
      <c r="EE121" s="14"/>
      <c r="EF121" s="14"/>
      <c r="EG121" s="14" t="s">
        <v>420</v>
      </c>
      <c r="EH121" s="15">
        <v>580</v>
      </c>
      <c r="EI121" s="13">
        <v>16</v>
      </c>
      <c r="EJ121" s="14" t="s">
        <v>102</v>
      </c>
      <c r="EK121" s="14" t="s">
        <v>396</v>
      </c>
      <c r="EL121" s="14"/>
      <c r="EM121" s="14"/>
      <c r="EN121" s="14"/>
      <c r="EO121" s="14" t="s">
        <v>421</v>
      </c>
      <c r="EP121" s="15">
        <v>580</v>
      </c>
      <c r="EQ121" s="13">
        <v>16</v>
      </c>
      <c r="ER121" s="14" t="s">
        <v>95</v>
      </c>
      <c r="ES121" s="14" t="s">
        <v>422</v>
      </c>
      <c r="ET121" s="14"/>
      <c r="EU121" s="14"/>
      <c r="EV121" s="14"/>
      <c r="EW121" s="14" t="s">
        <v>423</v>
      </c>
      <c r="EX121" s="15">
        <v>540</v>
      </c>
      <c r="EY121" s="13" t="s">
        <v>16</v>
      </c>
      <c r="EZ121" s="14" t="s">
        <v>82</v>
      </c>
      <c r="FA121" s="14" t="s">
        <v>424</v>
      </c>
      <c r="FB121" s="14"/>
      <c r="FC121" s="14"/>
      <c r="FD121" s="14"/>
      <c r="FE121" s="14" t="s">
        <v>425</v>
      </c>
      <c r="FF121" s="15">
        <v>522</v>
      </c>
      <c r="FG121" s="13">
        <v>16</v>
      </c>
      <c r="FH121" s="5" t="s">
        <v>59</v>
      </c>
      <c r="FI121" s="5" t="s">
        <v>210</v>
      </c>
      <c r="FJ121" s="5"/>
      <c r="FK121" s="5"/>
      <c r="FL121" s="5"/>
      <c r="FM121" s="5" t="s">
        <v>426</v>
      </c>
      <c r="FN121" s="14">
        <v>558</v>
      </c>
      <c r="FO121" s="13">
        <v>16</v>
      </c>
      <c r="FP121" s="14" t="s">
        <v>59</v>
      </c>
      <c r="FQ121" s="14" t="s">
        <v>210</v>
      </c>
      <c r="FR121" s="14"/>
      <c r="FS121" s="14"/>
      <c r="FT121" s="14"/>
      <c r="FU121" s="14" t="s">
        <v>427</v>
      </c>
      <c r="FV121" s="15">
        <v>604</v>
      </c>
      <c r="FW121" s="13">
        <v>16</v>
      </c>
      <c r="FX121" s="5" t="s">
        <v>122</v>
      </c>
      <c r="FY121" s="5" t="s">
        <v>212</v>
      </c>
      <c r="FZ121" s="5"/>
      <c r="GA121" s="5"/>
      <c r="GB121" s="5"/>
      <c r="GC121" s="5" t="s">
        <v>215</v>
      </c>
      <c r="GD121" s="14">
        <v>601</v>
      </c>
      <c r="GE121" s="13">
        <v>16</v>
      </c>
      <c r="GF121" s="14" t="s">
        <v>122</v>
      </c>
      <c r="GG121" s="14" t="s">
        <v>428</v>
      </c>
      <c r="GH121" s="14"/>
      <c r="GI121" s="14"/>
      <c r="GJ121" s="14"/>
      <c r="GK121" s="14" t="s">
        <v>156</v>
      </c>
      <c r="GL121" s="15">
        <v>643</v>
      </c>
      <c r="GM121" s="13">
        <v>16</v>
      </c>
      <c r="GN121" s="14" t="s">
        <v>59</v>
      </c>
      <c r="GO121" s="14" t="s">
        <v>73</v>
      </c>
      <c r="GP121" s="14"/>
      <c r="GQ121" s="14"/>
      <c r="GR121" s="14"/>
      <c r="GS121" s="14" t="s">
        <v>429</v>
      </c>
      <c r="GT121" s="15">
        <v>619</v>
      </c>
      <c r="GU121" s="13">
        <v>16</v>
      </c>
      <c r="GV121" s="5" t="s">
        <v>82</v>
      </c>
      <c r="GW121" s="5" t="s">
        <v>302</v>
      </c>
      <c r="GX121" s="5"/>
      <c r="GY121" s="5"/>
      <c r="GZ121" s="5"/>
      <c r="HA121" s="5" t="s">
        <v>430</v>
      </c>
      <c r="HB121" s="14">
        <v>587</v>
      </c>
      <c r="HC121" s="13">
        <v>16</v>
      </c>
      <c r="HD121" s="5" t="s">
        <v>59</v>
      </c>
      <c r="HE121" s="5" t="s">
        <v>73</v>
      </c>
      <c r="HF121" s="5"/>
      <c r="HG121" s="5"/>
      <c r="HH121" s="5"/>
      <c r="HI121" s="5" t="s">
        <v>431</v>
      </c>
      <c r="HJ121" s="15">
        <v>540</v>
      </c>
      <c r="HK121" s="13">
        <v>16</v>
      </c>
      <c r="HL121" s="5" t="s">
        <v>59</v>
      </c>
      <c r="HM121" s="14" t="s">
        <v>432</v>
      </c>
      <c r="HN121" s="14"/>
      <c r="HO121" s="14"/>
      <c r="HP121" s="14"/>
      <c r="HQ121" s="14" t="s">
        <v>433</v>
      </c>
      <c r="HR121" s="15">
        <v>532</v>
      </c>
      <c r="HS121" s="13">
        <v>16</v>
      </c>
      <c r="HT121" s="14"/>
      <c r="HU121" s="14"/>
      <c r="HV121" s="14"/>
      <c r="HW121" s="14"/>
      <c r="HX121" s="14"/>
      <c r="HY121" s="14"/>
      <c r="HZ121" s="15"/>
      <c r="IA121" s="13">
        <v>16</v>
      </c>
      <c r="IB121" s="5" t="s">
        <v>59</v>
      </c>
      <c r="IC121" s="14" t="s">
        <v>434</v>
      </c>
      <c r="ID121" s="14"/>
      <c r="IE121" s="14"/>
      <c r="IF121" s="14"/>
      <c r="IG121" s="14" t="s">
        <v>435</v>
      </c>
      <c r="IH121" s="15">
        <v>592</v>
      </c>
      <c r="II121" s="13">
        <v>16</v>
      </c>
      <c r="IJ121" s="5" t="s">
        <v>127</v>
      </c>
      <c r="IK121" s="5" t="s">
        <v>414</v>
      </c>
      <c r="IL121" s="5"/>
      <c r="IM121" s="5"/>
      <c r="IN121" s="5"/>
      <c r="IO121" s="5" t="s">
        <v>436</v>
      </c>
      <c r="IP121" s="15">
        <v>727</v>
      </c>
      <c r="IQ121" s="5"/>
    </row>
    <row r="122" spans="1:251" ht="18" customHeight="1">
      <c r="A122" s="13">
        <v>17</v>
      </c>
      <c r="B122" s="17" t="s">
        <v>50</v>
      </c>
      <c r="C122" s="18" t="s">
        <v>100</v>
      </c>
      <c r="D122" s="18"/>
      <c r="E122" s="18"/>
      <c r="F122" s="18" t="s">
        <v>1386</v>
      </c>
      <c r="G122" s="109" t="s">
        <v>1388</v>
      </c>
      <c r="H122" s="19">
        <v>218</v>
      </c>
      <c r="I122" s="13">
        <v>17</v>
      </c>
      <c r="J122" s="96" t="s">
        <v>1138</v>
      </c>
      <c r="K122" s="18" t="s">
        <v>1171</v>
      </c>
      <c r="L122" s="18"/>
      <c r="M122" s="18"/>
      <c r="N122" s="18" t="s">
        <v>1332</v>
      </c>
      <c r="O122" s="109" t="s">
        <v>1330</v>
      </c>
      <c r="P122" s="19">
        <v>325</v>
      </c>
      <c r="Q122" s="13">
        <v>17</v>
      </c>
      <c r="R122" s="96" t="s">
        <v>1138</v>
      </c>
      <c r="S122" s="18" t="s">
        <v>1128</v>
      </c>
      <c r="T122" s="18"/>
      <c r="U122" s="18"/>
      <c r="V122" s="18"/>
      <c r="W122" s="18" t="s">
        <v>1142</v>
      </c>
      <c r="X122" s="19">
        <v>398</v>
      </c>
      <c r="Y122" s="13">
        <v>17</v>
      </c>
      <c r="Z122" s="95" t="s">
        <v>1122</v>
      </c>
      <c r="AA122" s="18" t="s">
        <v>1131</v>
      </c>
      <c r="AB122" s="18"/>
      <c r="AC122" s="18"/>
      <c r="AD122" s="18"/>
      <c r="AE122" s="18" t="s">
        <v>1208</v>
      </c>
      <c r="AF122" s="19">
        <v>353</v>
      </c>
      <c r="AG122" s="13">
        <v>17</v>
      </c>
      <c r="AH122" s="95"/>
      <c r="AI122" s="18"/>
      <c r="AJ122" s="18"/>
      <c r="AK122" s="18"/>
      <c r="AL122" s="18"/>
      <c r="AM122" s="18"/>
      <c r="AN122" s="19"/>
      <c r="AO122" s="13">
        <v>17</v>
      </c>
      <c r="AP122" s="95" t="s">
        <v>1275</v>
      </c>
      <c r="AQ122" s="18" t="s">
        <v>62</v>
      </c>
      <c r="AR122" s="18"/>
      <c r="AS122" s="18"/>
      <c r="AT122" s="18"/>
      <c r="AU122" s="18" t="s">
        <v>1279</v>
      </c>
      <c r="AV122" s="19">
        <v>284</v>
      </c>
      <c r="AW122" s="13">
        <v>17</v>
      </c>
      <c r="AX122" s="95" t="s">
        <v>1090</v>
      </c>
      <c r="AY122" s="18" t="s">
        <v>1127</v>
      </c>
      <c r="AZ122" s="18"/>
      <c r="BA122" s="18"/>
      <c r="BB122" s="18"/>
      <c r="BC122" s="18" t="s">
        <v>1259</v>
      </c>
      <c r="BD122" s="19">
        <v>426</v>
      </c>
      <c r="BE122" s="13">
        <v>17</v>
      </c>
      <c r="BF122" s="95"/>
      <c r="BG122" s="18"/>
      <c r="BH122" s="18"/>
      <c r="BI122" s="18"/>
      <c r="BJ122" s="18"/>
      <c r="BK122" s="18"/>
      <c r="BL122" s="19"/>
      <c r="BM122" s="13">
        <v>17</v>
      </c>
      <c r="BN122" s="95"/>
      <c r="BO122" s="18"/>
      <c r="BP122" s="18"/>
      <c r="BQ122" s="18"/>
      <c r="BR122" s="18"/>
      <c r="BS122" s="150"/>
      <c r="BT122" s="19"/>
      <c r="BU122" s="13">
        <v>17</v>
      </c>
      <c r="BV122" s="95"/>
      <c r="BW122" s="18"/>
      <c r="BX122" s="18"/>
      <c r="BY122" s="18"/>
      <c r="BZ122" s="18"/>
      <c r="CA122" s="18"/>
      <c r="CB122" s="19"/>
      <c r="CC122" s="13">
        <v>17</v>
      </c>
      <c r="CD122" s="95" t="s">
        <v>1087</v>
      </c>
      <c r="CE122" s="18" t="s">
        <v>62</v>
      </c>
      <c r="CF122" s="18"/>
      <c r="CG122" s="18"/>
      <c r="CH122" s="18"/>
      <c r="CI122" s="18" t="s">
        <v>1102</v>
      </c>
      <c r="CJ122" s="19">
        <v>530</v>
      </c>
      <c r="CK122" s="13">
        <v>17</v>
      </c>
      <c r="CL122" s="93" t="s">
        <v>122</v>
      </c>
      <c r="CM122" s="18" t="s">
        <v>324</v>
      </c>
      <c r="CN122" s="18"/>
      <c r="CO122" s="18"/>
      <c r="CP122" s="18"/>
      <c r="CQ122" s="18" t="s">
        <v>564</v>
      </c>
      <c r="CR122" s="19">
        <v>322</v>
      </c>
      <c r="CS122" s="13">
        <v>17</v>
      </c>
      <c r="CT122" s="17" t="s">
        <v>369</v>
      </c>
      <c r="CU122" s="18" t="s">
        <v>53</v>
      </c>
      <c r="CV122" s="18"/>
      <c r="CW122" s="18"/>
      <c r="CX122" s="18"/>
      <c r="CY122" s="18" t="s">
        <v>390</v>
      </c>
      <c r="CZ122" s="19">
        <v>439</v>
      </c>
      <c r="DA122" s="13">
        <v>17</v>
      </c>
      <c r="DB122" s="17" t="s">
        <v>102</v>
      </c>
      <c r="DC122" s="18" t="s">
        <v>62</v>
      </c>
      <c r="DD122" s="18"/>
      <c r="DE122" s="18"/>
      <c r="DF122" s="18"/>
      <c r="DG122" s="18" t="s">
        <v>437</v>
      </c>
      <c r="DH122" s="19">
        <v>542</v>
      </c>
      <c r="DI122" s="13">
        <v>17</v>
      </c>
      <c r="DJ122" s="17" t="s">
        <v>59</v>
      </c>
      <c r="DK122" s="18" t="s">
        <v>192</v>
      </c>
      <c r="DL122" s="18"/>
      <c r="DM122" s="18"/>
      <c r="DN122" s="18"/>
      <c r="DO122" s="18" t="s">
        <v>438</v>
      </c>
      <c r="DP122" s="19">
        <v>593</v>
      </c>
      <c r="DQ122" s="5"/>
      <c r="DR122" s="16" t="s">
        <v>439</v>
      </c>
      <c r="DS122" s="13">
        <v>17</v>
      </c>
      <c r="DT122" s="23" t="s">
        <v>52</v>
      </c>
      <c r="DU122" s="14" t="s">
        <v>60</v>
      </c>
      <c r="DV122" s="14"/>
      <c r="DW122" s="14"/>
      <c r="DX122" s="14"/>
      <c r="DY122" s="14" t="s">
        <v>440</v>
      </c>
      <c r="DZ122" s="15">
        <v>584</v>
      </c>
      <c r="EA122" s="13">
        <v>17</v>
      </c>
      <c r="EB122" s="14" t="s">
        <v>52</v>
      </c>
      <c r="EC122" s="14" t="s">
        <v>60</v>
      </c>
      <c r="ED122" s="14"/>
      <c r="EE122" s="14"/>
      <c r="EF122" s="14"/>
      <c r="EG122" s="14" t="s">
        <v>441</v>
      </c>
      <c r="EH122" s="15">
        <v>555</v>
      </c>
      <c r="EI122" s="13">
        <v>17</v>
      </c>
      <c r="EJ122" s="14" t="s">
        <v>69</v>
      </c>
      <c r="EK122" s="14" t="s">
        <v>202</v>
      </c>
      <c r="EL122" s="14"/>
      <c r="EM122" s="14"/>
      <c r="EN122" s="14"/>
      <c r="EO122" s="14" t="s">
        <v>294</v>
      </c>
      <c r="EP122" s="15">
        <v>540</v>
      </c>
      <c r="EQ122" s="13">
        <v>17</v>
      </c>
      <c r="ER122" s="14" t="s">
        <v>95</v>
      </c>
      <c r="ES122" s="14" t="s">
        <v>332</v>
      </c>
      <c r="ET122" s="14"/>
      <c r="EU122" s="14"/>
      <c r="EV122" s="14"/>
      <c r="EW122" s="14" t="s">
        <v>442</v>
      </c>
      <c r="EX122" s="15">
        <v>531</v>
      </c>
      <c r="EY122" s="13" t="s">
        <v>16</v>
      </c>
      <c r="EZ122" s="14" t="s">
        <v>122</v>
      </c>
      <c r="FA122" s="14" t="s">
        <v>443</v>
      </c>
      <c r="FB122" s="14"/>
      <c r="FC122" s="14"/>
      <c r="FD122" s="14"/>
      <c r="FE122" s="14" t="s">
        <v>444</v>
      </c>
      <c r="FF122" s="15">
        <v>520</v>
      </c>
      <c r="FG122" s="13">
        <v>17</v>
      </c>
      <c r="FH122" s="5" t="s">
        <v>102</v>
      </c>
      <c r="FI122" s="5" t="s">
        <v>62</v>
      </c>
      <c r="FJ122" s="5"/>
      <c r="FK122" s="5"/>
      <c r="FL122" s="5"/>
      <c r="FM122" s="5" t="s">
        <v>445</v>
      </c>
      <c r="FN122" s="14">
        <v>548</v>
      </c>
      <c r="FO122" s="13">
        <v>17</v>
      </c>
      <c r="FP122" s="14" t="s">
        <v>102</v>
      </c>
      <c r="FQ122" s="14" t="s">
        <v>210</v>
      </c>
      <c r="FR122" s="14"/>
      <c r="FS122" s="14"/>
      <c r="FT122" s="14"/>
      <c r="FU122" s="14" t="s">
        <v>446</v>
      </c>
      <c r="FV122" s="15">
        <v>583</v>
      </c>
      <c r="FW122" s="13">
        <v>17</v>
      </c>
      <c r="FX122" s="5" t="s">
        <v>102</v>
      </c>
      <c r="FY122" s="5" t="s">
        <v>73</v>
      </c>
      <c r="FZ122" s="5"/>
      <c r="GA122" s="5"/>
      <c r="GB122" s="5"/>
      <c r="GC122" s="5" t="s">
        <v>447</v>
      </c>
      <c r="GD122" s="14">
        <v>597</v>
      </c>
      <c r="GE122" s="13">
        <v>17</v>
      </c>
      <c r="GF122" s="5" t="s">
        <v>102</v>
      </c>
      <c r="GG122" s="5" t="s">
        <v>73</v>
      </c>
      <c r="GH122" s="5"/>
      <c r="GI122" s="5"/>
      <c r="GJ122" s="5"/>
      <c r="GK122" s="5" t="s">
        <v>448</v>
      </c>
      <c r="GL122" s="15">
        <v>632</v>
      </c>
      <c r="GM122" s="13">
        <v>17</v>
      </c>
      <c r="GN122" s="14" t="s">
        <v>59</v>
      </c>
      <c r="GO122" s="14" t="s">
        <v>75</v>
      </c>
      <c r="GP122" s="14"/>
      <c r="GQ122" s="14"/>
      <c r="GR122" s="14"/>
      <c r="GS122" s="14" t="s">
        <v>449</v>
      </c>
      <c r="GT122" s="15">
        <v>607</v>
      </c>
      <c r="GU122" s="13">
        <v>17</v>
      </c>
      <c r="GV122" s="5" t="s">
        <v>127</v>
      </c>
      <c r="GW122" s="5" t="s">
        <v>73</v>
      </c>
      <c r="GX122" s="5"/>
      <c r="GY122" s="5"/>
      <c r="GZ122" s="5"/>
      <c r="HA122" s="5" t="s">
        <v>450</v>
      </c>
      <c r="HB122" s="14">
        <v>582</v>
      </c>
      <c r="HC122" s="13">
        <v>17</v>
      </c>
      <c r="HD122" s="5" t="s">
        <v>102</v>
      </c>
      <c r="HE122" s="5" t="s">
        <v>73</v>
      </c>
      <c r="HF122" s="5"/>
      <c r="HG122" s="5"/>
      <c r="HH122" s="5"/>
      <c r="HI122" s="5" t="s">
        <v>451</v>
      </c>
      <c r="HJ122" s="15">
        <v>538</v>
      </c>
      <c r="HK122" s="13">
        <v>17</v>
      </c>
      <c r="HL122" s="5" t="s">
        <v>59</v>
      </c>
      <c r="HM122" s="14" t="s">
        <v>408</v>
      </c>
      <c r="HN122" s="14"/>
      <c r="HO122" s="14"/>
      <c r="HP122" s="14"/>
      <c r="HQ122" s="14" t="s">
        <v>452</v>
      </c>
      <c r="HR122" s="15">
        <v>527</v>
      </c>
      <c r="HS122" s="13">
        <v>17</v>
      </c>
      <c r="HT122" s="5"/>
      <c r="HU122" s="5"/>
      <c r="HV122" s="5"/>
      <c r="HW122" s="5"/>
      <c r="HX122" s="5"/>
      <c r="HY122" s="5"/>
      <c r="HZ122" s="15"/>
      <c r="IA122" s="13">
        <v>17</v>
      </c>
      <c r="IB122" s="5"/>
      <c r="IC122" s="14"/>
      <c r="ID122" s="14"/>
      <c r="IE122" s="14"/>
      <c r="IF122" s="14"/>
      <c r="IG122" s="14"/>
      <c r="IH122" s="15"/>
      <c r="II122" s="13">
        <v>17</v>
      </c>
      <c r="IJ122" s="5" t="s">
        <v>102</v>
      </c>
      <c r="IK122" s="5" t="s">
        <v>453</v>
      </c>
      <c r="IL122" s="5"/>
      <c r="IM122" s="5"/>
      <c r="IN122" s="5"/>
      <c r="IO122" s="5" t="s">
        <v>454</v>
      </c>
      <c r="IP122" s="15">
        <v>727</v>
      </c>
      <c r="IQ122" s="5"/>
    </row>
    <row r="123" spans="1:251" ht="18" customHeight="1">
      <c r="A123" s="13">
        <v>18</v>
      </c>
      <c r="B123" s="17" t="s">
        <v>1152</v>
      </c>
      <c r="C123" s="18" t="s">
        <v>1389</v>
      </c>
      <c r="F123" s="18" t="s">
        <v>1390</v>
      </c>
      <c r="G123" s="115" t="s">
        <v>1293</v>
      </c>
      <c r="H123" s="121">
        <v>190</v>
      </c>
      <c r="I123" s="13">
        <v>18</v>
      </c>
      <c r="J123" s="96" t="s">
        <v>1138</v>
      </c>
      <c r="K123" s="18" t="s">
        <v>1328</v>
      </c>
      <c r="L123" s="18"/>
      <c r="M123" s="18"/>
      <c r="N123" s="18" t="s">
        <v>1332</v>
      </c>
      <c r="O123" s="109" t="s">
        <v>1329</v>
      </c>
      <c r="P123" s="19">
        <v>240</v>
      </c>
      <c r="Q123" s="13">
        <v>18</v>
      </c>
      <c r="R123" s="95" t="s">
        <v>1111</v>
      </c>
      <c r="S123" s="18" t="s">
        <v>1139</v>
      </c>
      <c r="T123" s="18"/>
      <c r="U123" s="18"/>
      <c r="V123" s="18"/>
      <c r="W123" s="18" t="s">
        <v>1308</v>
      </c>
      <c r="X123" s="19">
        <v>394</v>
      </c>
      <c r="Y123" s="13">
        <v>18</v>
      </c>
      <c r="Z123" s="96" t="s">
        <v>1126</v>
      </c>
      <c r="AA123" s="18" t="s">
        <v>1131</v>
      </c>
      <c r="AB123" s="18"/>
      <c r="AC123" s="18"/>
      <c r="AD123" s="18"/>
      <c r="AE123" s="18" t="s">
        <v>1209</v>
      </c>
      <c r="AF123" s="19">
        <v>305</v>
      </c>
      <c r="AG123" s="13">
        <v>18</v>
      </c>
      <c r="AH123" s="96" t="s">
        <v>1111</v>
      </c>
      <c r="AI123" s="18" t="s">
        <v>1178</v>
      </c>
      <c r="AJ123" s="18"/>
      <c r="AK123" s="18"/>
      <c r="AL123" s="18"/>
      <c r="AM123" s="18" t="s">
        <v>1182</v>
      </c>
      <c r="AN123" s="19">
        <v>94</v>
      </c>
      <c r="AO123" s="13">
        <v>18</v>
      </c>
      <c r="AP123" s="96" t="s">
        <v>1138</v>
      </c>
      <c r="AQ123" s="18" t="s">
        <v>1128</v>
      </c>
      <c r="AR123" s="18"/>
      <c r="AS123" s="18"/>
      <c r="AT123" s="18"/>
      <c r="AU123" s="18" t="s">
        <v>1280</v>
      </c>
      <c r="AV123" s="19">
        <v>419</v>
      </c>
      <c r="AW123" s="13">
        <v>18</v>
      </c>
      <c r="AX123" s="96" t="s">
        <v>1108</v>
      </c>
      <c r="AY123" s="18" t="s">
        <v>1254</v>
      </c>
      <c r="AZ123" s="18"/>
      <c r="BA123" s="18"/>
      <c r="BB123" s="18"/>
      <c r="BC123" s="18" t="s">
        <v>1260</v>
      </c>
      <c r="BD123" s="19">
        <v>384</v>
      </c>
      <c r="BE123" s="13">
        <v>18</v>
      </c>
      <c r="BF123" s="96"/>
      <c r="BG123" s="18"/>
      <c r="BH123" s="18"/>
      <c r="BI123" s="18"/>
      <c r="BJ123" s="18"/>
      <c r="BK123" s="18"/>
      <c r="BL123" s="19"/>
      <c r="BM123" s="13">
        <v>18</v>
      </c>
      <c r="BN123" s="96"/>
      <c r="BO123" s="18"/>
      <c r="BP123" s="18"/>
      <c r="BQ123" s="18"/>
      <c r="BR123" s="18"/>
      <c r="BS123" s="150"/>
      <c r="BT123" s="19"/>
      <c r="BU123" s="13">
        <v>18</v>
      </c>
      <c r="BV123" s="96"/>
      <c r="BW123" s="18"/>
      <c r="BX123" s="18"/>
      <c r="BY123" s="18"/>
      <c r="BZ123" s="18"/>
      <c r="CA123" s="18"/>
      <c r="CB123" s="19"/>
      <c r="CC123" s="13">
        <v>18</v>
      </c>
      <c r="CD123" s="96" t="s">
        <v>127</v>
      </c>
      <c r="CE123" s="18" t="s">
        <v>1100</v>
      </c>
      <c r="CF123" s="18"/>
      <c r="CG123" s="18"/>
      <c r="CH123" s="18"/>
      <c r="CI123" s="18" t="s">
        <v>1103</v>
      </c>
      <c r="CJ123" s="19">
        <v>530</v>
      </c>
      <c r="CK123" s="13">
        <v>18</v>
      </c>
      <c r="CL123" s="17" t="s">
        <v>50</v>
      </c>
      <c r="CM123" s="18" t="s">
        <v>223</v>
      </c>
      <c r="CN123" s="18"/>
      <c r="CO123" s="18"/>
      <c r="CP123" s="18"/>
      <c r="CQ123" s="18" t="s">
        <v>1059</v>
      </c>
      <c r="CR123" s="19">
        <v>288</v>
      </c>
      <c r="CS123" s="13">
        <v>18</v>
      </c>
      <c r="CT123" s="17" t="s">
        <v>369</v>
      </c>
      <c r="CU123" s="18" t="s">
        <v>455</v>
      </c>
      <c r="CV123" s="18"/>
      <c r="CW123" s="18"/>
      <c r="CX123" s="18"/>
      <c r="CY123" s="18" t="s">
        <v>456</v>
      </c>
      <c r="CZ123" s="19">
        <v>433</v>
      </c>
      <c r="DA123" s="13">
        <v>18</v>
      </c>
      <c r="DB123" s="17" t="s">
        <v>59</v>
      </c>
      <c r="DC123" s="18" t="s">
        <v>192</v>
      </c>
      <c r="DD123" s="18"/>
      <c r="DE123" s="18"/>
      <c r="DF123" s="18"/>
      <c r="DG123" s="18" t="s">
        <v>457</v>
      </c>
      <c r="DH123" s="19">
        <v>537</v>
      </c>
      <c r="DI123" s="13">
        <v>18</v>
      </c>
      <c r="DJ123" s="17" t="s">
        <v>52</v>
      </c>
      <c r="DK123" s="18" t="s">
        <v>100</v>
      </c>
      <c r="DL123" s="18"/>
      <c r="DM123" s="18"/>
      <c r="DN123" s="18"/>
      <c r="DO123" s="18" t="s">
        <v>458</v>
      </c>
      <c r="DP123" s="19">
        <v>584</v>
      </c>
      <c r="DQ123" s="5"/>
      <c r="DR123" s="21" t="s">
        <v>459</v>
      </c>
      <c r="DS123" s="13">
        <v>18</v>
      </c>
      <c r="DT123" s="23" t="s">
        <v>369</v>
      </c>
      <c r="DU123" s="14" t="s">
        <v>223</v>
      </c>
      <c r="DV123" s="14"/>
      <c r="DW123" s="14"/>
      <c r="DX123" s="14"/>
      <c r="DY123" s="14" t="s">
        <v>460</v>
      </c>
      <c r="DZ123" s="15">
        <v>549</v>
      </c>
      <c r="EA123" s="13">
        <v>18</v>
      </c>
      <c r="EB123" s="14" t="s">
        <v>230</v>
      </c>
      <c r="EC123" s="14" t="s">
        <v>197</v>
      </c>
      <c r="ED123" s="14"/>
      <c r="EE123" s="14"/>
      <c r="EF123" s="14"/>
      <c r="EG123" s="14" t="s">
        <v>294</v>
      </c>
      <c r="EH123" s="15">
        <v>540</v>
      </c>
      <c r="EI123" s="13">
        <v>18</v>
      </c>
      <c r="EJ123" s="14" t="s">
        <v>59</v>
      </c>
      <c r="EK123" s="14" t="s">
        <v>62</v>
      </c>
      <c r="EL123" s="14"/>
      <c r="EM123" s="14"/>
      <c r="EN123" s="14"/>
      <c r="EO123" s="14" t="s">
        <v>433</v>
      </c>
      <c r="EP123" s="15">
        <v>532</v>
      </c>
      <c r="EQ123" s="13">
        <v>18</v>
      </c>
      <c r="ER123" s="14" t="s">
        <v>59</v>
      </c>
      <c r="ES123" s="14" t="s">
        <v>396</v>
      </c>
      <c r="ET123" s="14"/>
      <c r="EU123" s="14"/>
      <c r="EV123" s="14"/>
      <c r="EW123" s="14" t="s">
        <v>461</v>
      </c>
      <c r="EX123" s="15">
        <v>514</v>
      </c>
      <c r="EY123" s="13" t="s">
        <v>16</v>
      </c>
      <c r="EZ123" s="14" t="s">
        <v>95</v>
      </c>
      <c r="FA123" s="14" t="s">
        <v>462</v>
      </c>
      <c r="FB123" s="14"/>
      <c r="FC123" s="14"/>
      <c r="FD123" s="14"/>
      <c r="FE123" s="14">
        <v>25.6</v>
      </c>
      <c r="FF123" s="15">
        <v>507</v>
      </c>
      <c r="FG123" s="13">
        <v>18</v>
      </c>
      <c r="FH123" s="14" t="s">
        <v>122</v>
      </c>
      <c r="FI123" s="14" t="s">
        <v>443</v>
      </c>
      <c r="FJ123" s="14"/>
      <c r="FK123" s="14"/>
      <c r="FL123" s="14"/>
      <c r="FM123" s="14" t="s">
        <v>295</v>
      </c>
      <c r="FN123" s="14">
        <v>520</v>
      </c>
      <c r="FO123" s="13">
        <v>18</v>
      </c>
      <c r="FP123" s="14" t="s">
        <v>52</v>
      </c>
      <c r="FQ123" s="14" t="s">
        <v>210</v>
      </c>
      <c r="FR123" s="14"/>
      <c r="FS123" s="14"/>
      <c r="FT123" s="14"/>
      <c r="FU123" s="14" t="s">
        <v>463</v>
      </c>
      <c r="FV123" s="15">
        <v>562</v>
      </c>
      <c r="FW123" s="13">
        <v>18</v>
      </c>
      <c r="FX123" s="5" t="s">
        <v>209</v>
      </c>
      <c r="FY123" s="5" t="s">
        <v>73</v>
      </c>
      <c r="FZ123" s="5"/>
      <c r="GA123" s="5"/>
      <c r="GB123" s="5"/>
      <c r="GC123" s="5" t="s">
        <v>464</v>
      </c>
      <c r="GD123" s="14">
        <v>556</v>
      </c>
      <c r="GE123" s="13">
        <v>18</v>
      </c>
      <c r="GF123" s="14" t="s">
        <v>357</v>
      </c>
      <c r="GG123" s="14" t="s">
        <v>428</v>
      </c>
      <c r="GH123" s="14"/>
      <c r="GI123" s="14"/>
      <c r="GJ123" s="14"/>
      <c r="GK123" s="14" t="s">
        <v>465</v>
      </c>
      <c r="GL123" s="15">
        <v>615</v>
      </c>
      <c r="GM123" s="13">
        <v>18</v>
      </c>
      <c r="GN123" s="14" t="s">
        <v>102</v>
      </c>
      <c r="GO123" s="14" t="s">
        <v>73</v>
      </c>
      <c r="GP123" s="14"/>
      <c r="GQ123" s="14"/>
      <c r="GR123" s="14"/>
      <c r="GS123" s="14" t="s">
        <v>466</v>
      </c>
      <c r="GT123" s="15">
        <v>600</v>
      </c>
      <c r="GU123" s="13">
        <v>18</v>
      </c>
      <c r="GV123" s="5" t="s">
        <v>102</v>
      </c>
      <c r="GW123" s="5" t="s">
        <v>73</v>
      </c>
      <c r="GX123" s="5"/>
      <c r="GY123" s="5"/>
      <c r="GZ123" s="5"/>
      <c r="HA123" s="5" t="s">
        <v>467</v>
      </c>
      <c r="HB123" s="14">
        <v>581</v>
      </c>
      <c r="HC123" s="13">
        <v>18</v>
      </c>
      <c r="HD123" s="5" t="s">
        <v>102</v>
      </c>
      <c r="HE123" s="14" t="s">
        <v>384</v>
      </c>
      <c r="HF123" s="14"/>
      <c r="HG123" s="14"/>
      <c r="HH123" s="14"/>
      <c r="HI123" s="14" t="s">
        <v>468</v>
      </c>
      <c r="HJ123" s="15">
        <v>537</v>
      </c>
      <c r="HK123" s="13">
        <v>18</v>
      </c>
      <c r="HL123" s="5" t="s">
        <v>82</v>
      </c>
      <c r="HM123" s="14" t="s">
        <v>78</v>
      </c>
      <c r="HN123" s="14"/>
      <c r="HO123" s="14"/>
      <c r="HP123" s="14"/>
      <c r="HQ123" s="14" t="s">
        <v>469</v>
      </c>
      <c r="HR123" s="15">
        <v>503</v>
      </c>
      <c r="HS123" s="13">
        <v>18</v>
      </c>
      <c r="HT123" s="14"/>
      <c r="HU123" s="14"/>
      <c r="HV123" s="14"/>
      <c r="HW123" s="14"/>
      <c r="HX123" s="14"/>
      <c r="HY123" s="14"/>
      <c r="HZ123" s="15"/>
      <c r="IA123" s="13">
        <v>18</v>
      </c>
      <c r="IB123" s="5"/>
      <c r="IC123" s="14"/>
      <c r="ID123" s="14"/>
      <c r="IE123" s="14"/>
      <c r="IF123" s="14"/>
      <c r="IG123" s="14"/>
      <c r="IH123" s="15"/>
      <c r="II123" s="13">
        <v>18</v>
      </c>
      <c r="IJ123" s="5" t="s">
        <v>127</v>
      </c>
      <c r="IK123" s="5" t="s">
        <v>470</v>
      </c>
      <c r="IL123" s="5"/>
      <c r="IM123" s="5"/>
      <c r="IN123" s="5"/>
      <c r="IO123" s="5" t="s">
        <v>471</v>
      </c>
      <c r="IP123" s="15">
        <v>720</v>
      </c>
      <c r="IQ123" s="5"/>
    </row>
    <row r="124" spans="1:251" ht="18" customHeight="1">
      <c r="A124" s="13">
        <v>19</v>
      </c>
      <c r="B124" s="96" t="s">
        <v>286</v>
      </c>
      <c r="C124" s="18" t="s">
        <v>1397</v>
      </c>
      <c r="F124" s="18" t="s">
        <v>1395</v>
      </c>
      <c r="G124" s="115" t="s">
        <v>1406</v>
      </c>
      <c r="H124" s="121">
        <v>140</v>
      </c>
      <c r="I124" s="13">
        <v>19</v>
      </c>
      <c r="J124" s="17" t="s">
        <v>48</v>
      </c>
      <c r="K124" s="18" t="s">
        <v>100</v>
      </c>
      <c r="L124" s="18"/>
      <c r="M124" s="18"/>
      <c r="N124" s="18" t="s">
        <v>1359</v>
      </c>
      <c r="O124" s="109" t="s">
        <v>1360</v>
      </c>
      <c r="P124" s="19">
        <v>195</v>
      </c>
      <c r="Q124" s="13">
        <v>19</v>
      </c>
      <c r="R124" s="96" t="s">
        <v>1111</v>
      </c>
      <c r="S124" s="18" t="s">
        <v>1131</v>
      </c>
      <c r="T124" s="18"/>
      <c r="U124" s="18"/>
      <c r="V124" s="18"/>
      <c r="W124" s="18" t="s">
        <v>1143</v>
      </c>
      <c r="X124" s="19">
        <v>388</v>
      </c>
      <c r="Y124" s="13">
        <v>19</v>
      </c>
      <c r="Z124" s="96" t="s">
        <v>1111</v>
      </c>
      <c r="AA124" s="18" t="s">
        <v>100</v>
      </c>
      <c r="AB124" s="18"/>
      <c r="AC124" s="18"/>
      <c r="AD124" s="18"/>
      <c r="AE124" s="18" t="s">
        <v>1210</v>
      </c>
      <c r="AF124" s="19">
        <v>300</v>
      </c>
      <c r="AG124" s="13">
        <v>19</v>
      </c>
      <c r="AH124" s="96"/>
      <c r="AI124" s="18" t="s">
        <v>1131</v>
      </c>
      <c r="AJ124" s="18"/>
      <c r="AK124" s="18"/>
      <c r="AL124" s="18"/>
      <c r="AM124" s="18" t="s">
        <v>1183</v>
      </c>
      <c r="AN124" s="19">
        <v>80</v>
      </c>
      <c r="AO124" s="13">
        <v>19</v>
      </c>
      <c r="AP124" s="96" t="s">
        <v>1138</v>
      </c>
      <c r="AQ124" s="18" t="s">
        <v>223</v>
      </c>
      <c r="AR124" s="18"/>
      <c r="AS124" s="18"/>
      <c r="AT124" s="18"/>
      <c r="AU124" s="18" t="s">
        <v>1281</v>
      </c>
      <c r="AV124" s="19">
        <v>367</v>
      </c>
      <c r="AW124" s="13">
        <v>19</v>
      </c>
      <c r="AX124" s="96" t="s">
        <v>369</v>
      </c>
      <c r="AY124" s="18" t="s">
        <v>1127</v>
      </c>
      <c r="AZ124" s="18"/>
      <c r="BA124" s="18"/>
      <c r="BB124" s="18"/>
      <c r="BC124" s="18" t="s">
        <v>1261</v>
      </c>
      <c r="BD124" s="19">
        <v>351</v>
      </c>
      <c r="BE124" s="13">
        <v>19</v>
      </c>
      <c r="BF124" s="96"/>
      <c r="BG124" s="18"/>
      <c r="BH124" s="18"/>
      <c r="BI124" s="18"/>
      <c r="BJ124" s="18"/>
      <c r="BK124" s="18"/>
      <c r="BL124" s="19"/>
      <c r="BM124" s="13">
        <v>19</v>
      </c>
      <c r="BN124" s="96"/>
      <c r="BO124" s="18"/>
      <c r="BP124" s="18"/>
      <c r="BQ124" s="18"/>
      <c r="BR124" s="18"/>
      <c r="BS124" s="150"/>
      <c r="BT124" s="19"/>
      <c r="BU124" s="13">
        <v>19</v>
      </c>
      <c r="BV124" s="96"/>
      <c r="BW124" s="18"/>
      <c r="BX124" s="18"/>
      <c r="BY124" s="18"/>
      <c r="BZ124" s="18"/>
      <c r="CA124" s="18"/>
      <c r="CB124" s="19"/>
      <c r="CC124" s="13">
        <v>19</v>
      </c>
      <c r="CD124" s="96" t="s">
        <v>369</v>
      </c>
      <c r="CE124" s="18" t="s">
        <v>223</v>
      </c>
      <c r="CF124" s="18"/>
      <c r="CG124" s="18"/>
      <c r="CH124" s="18"/>
      <c r="CI124" s="18" t="s">
        <v>390</v>
      </c>
      <c r="CJ124" s="19">
        <v>439</v>
      </c>
      <c r="CK124" s="13">
        <v>19</v>
      </c>
      <c r="CL124" s="17" t="s">
        <v>48</v>
      </c>
      <c r="CM124" s="18" t="s">
        <v>223</v>
      </c>
      <c r="CN124" s="18"/>
      <c r="CO124" s="18"/>
      <c r="CP124" s="18"/>
      <c r="CQ124" s="18" t="s">
        <v>1055</v>
      </c>
      <c r="CR124" s="19">
        <v>275</v>
      </c>
      <c r="CS124" s="13">
        <v>19</v>
      </c>
      <c r="CT124" s="17" t="s">
        <v>50</v>
      </c>
      <c r="CU124" s="18" t="s">
        <v>192</v>
      </c>
      <c r="CV124" s="18"/>
      <c r="CW124" s="18"/>
      <c r="CX124" s="18"/>
      <c r="CY124" s="18" t="s">
        <v>472</v>
      </c>
      <c r="CZ124" s="19">
        <v>366</v>
      </c>
      <c r="DA124" s="13">
        <v>19</v>
      </c>
      <c r="DB124" s="17" t="s">
        <v>369</v>
      </c>
      <c r="DC124" s="18" t="s">
        <v>324</v>
      </c>
      <c r="DD124" s="18"/>
      <c r="DE124" s="18"/>
      <c r="DF124" s="18"/>
      <c r="DG124" s="18" t="s">
        <v>473</v>
      </c>
      <c r="DH124" s="19">
        <v>481</v>
      </c>
      <c r="DI124" s="13">
        <v>19</v>
      </c>
      <c r="DJ124" s="17" t="s">
        <v>369</v>
      </c>
      <c r="DK124" s="18" t="s">
        <v>474</v>
      </c>
      <c r="DL124" s="18"/>
      <c r="DM124" s="18"/>
      <c r="DN124" s="18"/>
      <c r="DO124" s="18" t="s">
        <v>475</v>
      </c>
      <c r="DP124" s="19">
        <v>525</v>
      </c>
      <c r="DQ124" s="5"/>
      <c r="DR124" s="21" t="s">
        <v>476</v>
      </c>
      <c r="DS124" s="13">
        <v>19</v>
      </c>
      <c r="DT124" s="23" t="s">
        <v>59</v>
      </c>
      <c r="DU124" s="14" t="s">
        <v>192</v>
      </c>
      <c r="DV124" s="14"/>
      <c r="DW124" s="14"/>
      <c r="DX124" s="14"/>
      <c r="DY124" s="14" t="s">
        <v>477</v>
      </c>
      <c r="DZ124" s="15">
        <v>497</v>
      </c>
      <c r="EA124" s="13">
        <v>19</v>
      </c>
      <c r="EB124" s="14" t="s">
        <v>59</v>
      </c>
      <c r="EC124" s="14" t="s">
        <v>192</v>
      </c>
      <c r="ED124" s="14"/>
      <c r="EE124" s="14"/>
      <c r="EF124" s="14"/>
      <c r="EG124" s="14" t="s">
        <v>478</v>
      </c>
      <c r="EH124" s="15">
        <v>530</v>
      </c>
      <c r="EI124" s="13">
        <v>19</v>
      </c>
      <c r="EJ124" s="14" t="s">
        <v>102</v>
      </c>
      <c r="EK124" s="14" t="s">
        <v>376</v>
      </c>
      <c r="EL124" s="14"/>
      <c r="EM124" s="14"/>
      <c r="EN124" s="14"/>
      <c r="EO124" s="14" t="s">
        <v>479</v>
      </c>
      <c r="EP124" s="15">
        <v>526</v>
      </c>
      <c r="EQ124" s="13">
        <v>19</v>
      </c>
      <c r="ER124" s="14" t="s">
        <v>157</v>
      </c>
      <c r="ES124" s="14" t="s">
        <v>202</v>
      </c>
      <c r="ET124" s="14"/>
      <c r="EU124" s="14"/>
      <c r="EV124" s="14"/>
      <c r="EW124" s="14" t="s">
        <v>480</v>
      </c>
      <c r="EX124" s="15">
        <v>456</v>
      </c>
      <c r="EY124" s="13" t="s">
        <v>16</v>
      </c>
      <c r="EZ124" s="14" t="s">
        <v>157</v>
      </c>
      <c r="FA124" s="14" t="s">
        <v>481</v>
      </c>
      <c r="FB124" s="14"/>
      <c r="FC124" s="14"/>
      <c r="FD124" s="14"/>
      <c r="FE124" s="14">
        <v>5.53</v>
      </c>
      <c r="FF124" s="15">
        <v>498</v>
      </c>
      <c r="FG124" s="13">
        <v>19</v>
      </c>
      <c r="FH124" s="5" t="s">
        <v>50</v>
      </c>
      <c r="FI124" s="5" t="s">
        <v>311</v>
      </c>
      <c r="FJ124" s="5"/>
      <c r="FK124" s="5"/>
      <c r="FL124" s="5"/>
      <c r="FM124" s="5" t="s">
        <v>482</v>
      </c>
      <c r="FN124" s="14">
        <v>517</v>
      </c>
      <c r="FO124" s="13">
        <v>19</v>
      </c>
      <c r="FP124" s="14" t="s">
        <v>483</v>
      </c>
      <c r="FQ124" s="14" t="s">
        <v>70</v>
      </c>
      <c r="FR124" s="14"/>
      <c r="FS124" s="14"/>
      <c r="FT124" s="14"/>
      <c r="FU124" s="14" t="s">
        <v>484</v>
      </c>
      <c r="FV124" s="15">
        <v>476</v>
      </c>
      <c r="FW124" s="13">
        <v>19</v>
      </c>
      <c r="FX124" s="5" t="s">
        <v>69</v>
      </c>
      <c r="FY124" s="5" t="s">
        <v>402</v>
      </c>
      <c r="FZ124" s="5"/>
      <c r="GA124" s="5"/>
      <c r="GB124" s="5"/>
      <c r="GC124" s="5" t="s">
        <v>218</v>
      </c>
      <c r="GD124" s="14">
        <v>493</v>
      </c>
      <c r="GE124" s="13">
        <v>19</v>
      </c>
      <c r="GF124" s="5" t="s">
        <v>157</v>
      </c>
      <c r="GG124" s="5" t="s">
        <v>182</v>
      </c>
      <c r="GH124" s="5"/>
      <c r="GI124" s="5"/>
      <c r="GJ124" s="5"/>
      <c r="GK124" s="5" t="s">
        <v>485</v>
      </c>
      <c r="GL124" s="15">
        <v>615</v>
      </c>
      <c r="GM124" s="13">
        <v>19</v>
      </c>
      <c r="GN124" s="5" t="s">
        <v>72</v>
      </c>
      <c r="GO124" s="5" t="s">
        <v>75</v>
      </c>
      <c r="GP124" s="5"/>
      <c r="GQ124" s="5"/>
      <c r="GR124" s="5"/>
      <c r="GS124" s="5" t="s">
        <v>486</v>
      </c>
      <c r="GT124" s="9">
        <v>592</v>
      </c>
      <c r="GU124" s="13">
        <v>19</v>
      </c>
      <c r="GV124" s="5" t="s">
        <v>69</v>
      </c>
      <c r="GW124" s="5" t="s">
        <v>73</v>
      </c>
      <c r="GX124" s="5"/>
      <c r="GY124" s="5"/>
      <c r="GZ124" s="5"/>
      <c r="HA124" s="5" t="s">
        <v>294</v>
      </c>
      <c r="HB124" s="14">
        <v>540</v>
      </c>
      <c r="HC124" s="13">
        <v>19</v>
      </c>
      <c r="HD124" s="5" t="s">
        <v>69</v>
      </c>
      <c r="HE124" s="5" t="s">
        <v>487</v>
      </c>
      <c r="HF124" s="5"/>
      <c r="HG124" s="5"/>
      <c r="HH124" s="5"/>
      <c r="HI124" s="5" t="s">
        <v>488</v>
      </c>
      <c r="HJ124" s="15">
        <v>483</v>
      </c>
      <c r="HK124" s="13">
        <v>19</v>
      </c>
      <c r="HL124" s="5" t="s">
        <v>357</v>
      </c>
      <c r="HM124" s="5" t="s">
        <v>70</v>
      </c>
      <c r="HN124" s="5"/>
      <c r="HO124" s="5"/>
      <c r="HP124" s="5"/>
      <c r="HQ124" s="5" t="s">
        <v>489</v>
      </c>
      <c r="HR124" s="15">
        <v>492</v>
      </c>
      <c r="HS124" s="13">
        <v>19</v>
      </c>
      <c r="HT124" s="5"/>
      <c r="HU124" s="5"/>
      <c r="HV124" s="5"/>
      <c r="HW124" s="5"/>
      <c r="HX124" s="5"/>
      <c r="HY124" s="5"/>
      <c r="HZ124" s="15"/>
      <c r="IA124" s="13">
        <v>19</v>
      </c>
      <c r="IB124" s="5"/>
      <c r="IC124" s="5"/>
      <c r="ID124" s="5"/>
      <c r="IE124" s="5"/>
      <c r="IF124" s="5"/>
      <c r="IG124" s="5"/>
      <c r="IH124" s="15"/>
      <c r="II124" s="13">
        <v>19</v>
      </c>
      <c r="IJ124" s="5"/>
      <c r="IK124" s="5"/>
      <c r="IL124" s="5"/>
      <c r="IM124" s="5"/>
      <c r="IN124" s="5"/>
      <c r="IO124" s="5"/>
      <c r="IP124" s="15"/>
      <c r="IQ124" s="5"/>
    </row>
    <row r="125" spans="1:251" ht="18" customHeight="1">
      <c r="A125" s="13">
        <v>20</v>
      </c>
      <c r="B125" s="17" t="s">
        <v>1152</v>
      </c>
      <c r="C125" s="18" t="s">
        <v>1396</v>
      </c>
      <c r="F125" s="18" t="s">
        <v>1395</v>
      </c>
      <c r="G125" s="115" t="s">
        <v>1326</v>
      </c>
      <c r="H125" s="121">
        <v>110</v>
      </c>
      <c r="I125" s="13">
        <v>20</v>
      </c>
      <c r="J125" s="17" t="s">
        <v>120</v>
      </c>
      <c r="K125" s="18" t="s">
        <v>1336</v>
      </c>
      <c r="L125" s="18"/>
      <c r="M125" s="18"/>
      <c r="N125" s="18" t="s">
        <v>1346</v>
      </c>
      <c r="O125" s="109" t="s">
        <v>1340</v>
      </c>
      <c r="P125" s="19">
        <v>184</v>
      </c>
      <c r="Q125" s="13">
        <v>20</v>
      </c>
      <c r="R125" s="96" t="s">
        <v>1090</v>
      </c>
      <c r="S125" s="18" t="s">
        <v>1139</v>
      </c>
      <c r="T125" s="18"/>
      <c r="U125" s="18"/>
      <c r="V125" s="18"/>
      <c r="W125" s="18" t="s">
        <v>1309</v>
      </c>
      <c r="X125" s="19">
        <v>386</v>
      </c>
      <c r="Y125" s="13">
        <v>20</v>
      </c>
      <c r="Z125" s="96" t="s">
        <v>1138</v>
      </c>
      <c r="AA125" s="18" t="s">
        <v>1131</v>
      </c>
      <c r="AB125" s="18"/>
      <c r="AC125" s="18"/>
      <c r="AD125" s="18"/>
      <c r="AE125" s="18" t="s">
        <v>1211</v>
      </c>
      <c r="AF125" s="19">
        <v>298</v>
      </c>
      <c r="AG125" s="13">
        <v>20</v>
      </c>
      <c r="AH125" s="96"/>
      <c r="AI125" s="18"/>
      <c r="AJ125" s="18"/>
      <c r="AK125" s="18"/>
      <c r="AL125" s="18"/>
      <c r="AM125" s="18"/>
      <c r="AN125" s="19"/>
      <c r="AO125" s="13">
        <v>20</v>
      </c>
      <c r="AP125" s="96"/>
      <c r="AQ125" s="18"/>
      <c r="AR125" s="18"/>
      <c r="AS125" s="18"/>
      <c r="AT125" s="18"/>
      <c r="AU125" s="18"/>
      <c r="AV125" s="19"/>
      <c r="AW125" s="13">
        <v>20</v>
      </c>
      <c r="AX125" s="96" t="s">
        <v>222</v>
      </c>
      <c r="AY125" s="18" t="s">
        <v>100</v>
      </c>
      <c r="AZ125" s="18"/>
      <c r="BA125" s="18"/>
      <c r="BB125" s="18"/>
      <c r="BC125" s="18" t="s">
        <v>1262</v>
      </c>
      <c r="BD125" s="19">
        <v>301</v>
      </c>
      <c r="BE125" s="13">
        <v>20</v>
      </c>
      <c r="BF125" s="96"/>
      <c r="BG125" s="18"/>
      <c r="BH125" s="18"/>
      <c r="BI125" s="18"/>
      <c r="BJ125" s="18"/>
      <c r="BK125" s="18"/>
      <c r="BL125" s="19"/>
      <c r="BM125" s="13">
        <v>20</v>
      </c>
      <c r="BN125" s="96"/>
      <c r="BO125" s="18"/>
      <c r="BP125" s="18"/>
      <c r="BQ125" s="18"/>
      <c r="BR125" s="18"/>
      <c r="BS125" s="150"/>
      <c r="BT125" s="19"/>
      <c r="BU125" s="13">
        <v>20</v>
      </c>
      <c r="BV125" s="96"/>
      <c r="BW125" s="18"/>
      <c r="BX125" s="18"/>
      <c r="BY125" s="18"/>
      <c r="BZ125" s="18"/>
      <c r="CA125" s="18"/>
      <c r="CB125" s="19"/>
      <c r="CC125" s="13">
        <v>20</v>
      </c>
      <c r="CD125" s="96" t="s">
        <v>48</v>
      </c>
      <c r="CE125" s="18" t="s">
        <v>223</v>
      </c>
      <c r="CF125" s="18"/>
      <c r="CG125" s="18"/>
      <c r="CH125" s="18"/>
      <c r="CI125" s="18" t="s">
        <v>1104</v>
      </c>
      <c r="CJ125" s="19">
        <v>321</v>
      </c>
      <c r="CK125" s="13">
        <v>20</v>
      </c>
      <c r="CL125" s="17" t="s">
        <v>286</v>
      </c>
      <c r="CM125" s="18" t="s">
        <v>223</v>
      </c>
      <c r="CN125" s="18"/>
      <c r="CO125" s="18"/>
      <c r="CP125" s="18"/>
      <c r="CQ125" s="18" t="s">
        <v>287</v>
      </c>
      <c r="CR125" s="19">
        <v>235</v>
      </c>
      <c r="CS125" s="13">
        <v>20</v>
      </c>
      <c r="CT125" s="17" t="s">
        <v>369</v>
      </c>
      <c r="CU125" s="18" t="s">
        <v>490</v>
      </c>
      <c r="CV125" s="18"/>
      <c r="CW125" s="18"/>
      <c r="CX125" s="18"/>
      <c r="CY125" s="18" t="s">
        <v>491</v>
      </c>
      <c r="CZ125" s="19">
        <v>358</v>
      </c>
      <c r="DA125" s="13">
        <v>20</v>
      </c>
      <c r="DB125" s="17" t="s">
        <v>369</v>
      </c>
      <c r="DC125" s="18" t="s">
        <v>223</v>
      </c>
      <c r="DD125" s="18"/>
      <c r="DE125" s="18"/>
      <c r="DF125" s="18"/>
      <c r="DG125" s="18" t="s">
        <v>492</v>
      </c>
      <c r="DH125" s="19">
        <v>463</v>
      </c>
      <c r="DI125" s="13">
        <v>20</v>
      </c>
      <c r="DJ125" s="17" t="s">
        <v>286</v>
      </c>
      <c r="DK125" s="18" t="s">
        <v>493</v>
      </c>
      <c r="DL125" s="18"/>
      <c r="DM125" s="18"/>
      <c r="DN125" s="18"/>
      <c r="DO125" s="18" t="s">
        <v>494</v>
      </c>
      <c r="DP125" s="19">
        <v>492</v>
      </c>
      <c r="DQ125" s="5"/>
      <c r="DR125" s="21" t="s">
        <v>495</v>
      </c>
      <c r="DS125" s="13">
        <v>20</v>
      </c>
      <c r="DT125" s="23" t="s">
        <v>157</v>
      </c>
      <c r="DU125" s="14" t="s">
        <v>223</v>
      </c>
      <c r="DV125" s="14"/>
      <c r="DW125" s="14"/>
      <c r="DX125" s="14"/>
      <c r="DY125" s="14" t="s">
        <v>496</v>
      </c>
      <c r="DZ125" s="15">
        <v>434</v>
      </c>
      <c r="EA125" s="13">
        <v>20</v>
      </c>
      <c r="EB125" s="14" t="s">
        <v>369</v>
      </c>
      <c r="EC125" s="14" t="s">
        <v>223</v>
      </c>
      <c r="ED125" s="14"/>
      <c r="EE125" s="14"/>
      <c r="EF125" s="14"/>
      <c r="EG125" s="14" t="s">
        <v>497</v>
      </c>
      <c r="EH125" s="15">
        <v>481</v>
      </c>
      <c r="EI125" s="13">
        <v>20</v>
      </c>
      <c r="EJ125" s="14" t="s">
        <v>69</v>
      </c>
      <c r="EK125" s="14" t="s">
        <v>275</v>
      </c>
      <c r="EL125" s="14"/>
      <c r="EM125" s="14"/>
      <c r="EN125" s="14"/>
      <c r="EO125" s="14" t="s">
        <v>498</v>
      </c>
      <c r="EP125" s="15">
        <v>502</v>
      </c>
      <c r="EQ125" s="13">
        <v>20</v>
      </c>
      <c r="ER125" s="14" t="s">
        <v>157</v>
      </c>
      <c r="ES125" s="14" t="s">
        <v>223</v>
      </c>
      <c r="ET125" s="14"/>
      <c r="EU125" s="14"/>
      <c r="EV125" s="14"/>
      <c r="EW125" s="14" t="s">
        <v>499</v>
      </c>
      <c r="EX125" s="15">
        <v>439</v>
      </c>
      <c r="EY125" s="13" t="s">
        <v>16</v>
      </c>
      <c r="EZ125" s="14" t="s">
        <v>50</v>
      </c>
      <c r="FA125" s="14" t="s">
        <v>500</v>
      </c>
      <c r="FB125" s="14"/>
      <c r="FC125" s="14"/>
      <c r="FD125" s="14"/>
      <c r="FE125" s="14" t="s">
        <v>501</v>
      </c>
      <c r="FF125" s="15">
        <v>492</v>
      </c>
      <c r="FG125" s="13">
        <v>20</v>
      </c>
      <c r="FH125" s="5" t="s">
        <v>95</v>
      </c>
      <c r="FI125" s="5" t="s">
        <v>502</v>
      </c>
      <c r="FJ125" s="5"/>
      <c r="FK125" s="5"/>
      <c r="FL125" s="5"/>
      <c r="FM125" s="5" t="s">
        <v>503</v>
      </c>
      <c r="FN125" s="14">
        <v>468</v>
      </c>
      <c r="FO125" s="13">
        <v>20</v>
      </c>
      <c r="FP125" s="14" t="s">
        <v>157</v>
      </c>
      <c r="FQ125" s="14" t="s">
        <v>402</v>
      </c>
      <c r="FR125" s="14"/>
      <c r="FS125" s="14"/>
      <c r="FT125" s="14"/>
      <c r="FU125" s="14" t="s">
        <v>504</v>
      </c>
      <c r="FV125" s="15">
        <v>475</v>
      </c>
      <c r="FW125" s="13">
        <v>20</v>
      </c>
      <c r="FX125" s="5" t="s">
        <v>157</v>
      </c>
      <c r="FY125" s="5" t="s">
        <v>212</v>
      </c>
      <c r="FZ125" s="5"/>
      <c r="GA125" s="5"/>
      <c r="GB125" s="5"/>
      <c r="GC125" s="5" t="s">
        <v>505</v>
      </c>
      <c r="GD125" s="14">
        <v>453</v>
      </c>
      <c r="GE125" s="13">
        <v>20</v>
      </c>
      <c r="GF125" s="5" t="s">
        <v>102</v>
      </c>
      <c r="GG125" s="5" t="s">
        <v>75</v>
      </c>
      <c r="GH125" s="5"/>
      <c r="GI125" s="5"/>
      <c r="GJ125" s="5"/>
      <c r="GK125" s="5" t="s">
        <v>506</v>
      </c>
      <c r="GL125" s="15">
        <v>606</v>
      </c>
      <c r="GM125" s="13">
        <v>20</v>
      </c>
      <c r="GN125" s="14" t="s">
        <v>69</v>
      </c>
      <c r="GO125" s="14" t="s">
        <v>302</v>
      </c>
      <c r="GP125" s="14"/>
      <c r="GQ125" s="14"/>
      <c r="GR125" s="14"/>
      <c r="GS125" s="14" t="s">
        <v>227</v>
      </c>
      <c r="GT125" s="15">
        <v>588</v>
      </c>
      <c r="GU125" s="13">
        <v>20</v>
      </c>
      <c r="GV125" s="5" t="s">
        <v>69</v>
      </c>
      <c r="GW125" s="5" t="s">
        <v>302</v>
      </c>
      <c r="GX125" s="5"/>
      <c r="GY125" s="5"/>
      <c r="GZ125" s="5"/>
      <c r="HA125" s="5" t="s">
        <v>294</v>
      </c>
      <c r="HB125" s="14">
        <v>540</v>
      </c>
      <c r="HC125" s="13">
        <v>20</v>
      </c>
      <c r="HD125" s="5" t="s">
        <v>69</v>
      </c>
      <c r="HE125" s="5" t="s">
        <v>78</v>
      </c>
      <c r="HF125" s="5"/>
      <c r="HG125" s="5"/>
      <c r="HH125" s="5"/>
      <c r="HI125" s="5" t="s">
        <v>507</v>
      </c>
      <c r="HJ125" s="15">
        <v>424</v>
      </c>
      <c r="HK125" s="13">
        <v>20</v>
      </c>
      <c r="HL125" s="5" t="s">
        <v>69</v>
      </c>
      <c r="HM125" s="5" t="s">
        <v>408</v>
      </c>
      <c r="HN125" s="5"/>
      <c r="HO125" s="5"/>
      <c r="HP125" s="5"/>
      <c r="HQ125" s="5" t="s">
        <v>465</v>
      </c>
      <c r="HR125" s="15">
        <v>344</v>
      </c>
      <c r="HS125" s="13">
        <v>20</v>
      </c>
      <c r="HT125" s="5"/>
      <c r="HU125" s="5"/>
      <c r="HV125" s="5"/>
      <c r="HW125" s="5"/>
      <c r="HX125" s="5"/>
      <c r="HY125" s="5"/>
      <c r="HZ125" s="15"/>
      <c r="IA125" s="13">
        <v>20</v>
      </c>
      <c r="IB125" s="5"/>
      <c r="IC125" s="5"/>
      <c r="ID125" s="5"/>
      <c r="IE125" s="5"/>
      <c r="IF125" s="5"/>
      <c r="IG125" s="5"/>
      <c r="IH125" s="15"/>
      <c r="II125" s="13">
        <v>20</v>
      </c>
      <c r="IJ125" s="5"/>
      <c r="IK125" s="5"/>
      <c r="IL125" s="5"/>
      <c r="IM125" s="5"/>
      <c r="IN125" s="5"/>
      <c r="IO125" s="5"/>
      <c r="IP125" s="15"/>
      <c r="IQ125" s="5"/>
    </row>
    <row r="126" spans="1:251" ht="18" customHeight="1">
      <c r="A126" s="13"/>
      <c r="B126" s="5"/>
      <c r="C126" s="5"/>
      <c r="D126" s="5"/>
      <c r="E126" s="5"/>
      <c r="F126" s="5"/>
      <c r="G126" s="107"/>
      <c r="H126" s="26" t="s">
        <v>337</v>
      </c>
      <c r="I126" s="13"/>
      <c r="J126" s="5"/>
      <c r="K126" s="5"/>
      <c r="L126" s="5"/>
      <c r="M126" s="5"/>
      <c r="N126" s="5"/>
      <c r="O126" s="107"/>
      <c r="P126" s="26" t="s">
        <v>337</v>
      </c>
      <c r="Q126" s="13"/>
      <c r="R126" s="5"/>
      <c r="S126" s="5"/>
      <c r="T126" s="5"/>
      <c r="U126" s="5"/>
      <c r="V126" s="5"/>
      <c r="W126" s="5"/>
      <c r="X126" s="26" t="s">
        <v>337</v>
      </c>
      <c r="Y126" s="13"/>
      <c r="Z126" s="5"/>
      <c r="AA126" s="5"/>
      <c r="AB126" s="5"/>
      <c r="AC126" s="5"/>
      <c r="AD126" s="5"/>
      <c r="AE126" s="5"/>
      <c r="AF126" s="26" t="s">
        <v>337</v>
      </c>
      <c r="AG126" s="13"/>
      <c r="AH126" s="5"/>
      <c r="AI126" s="5"/>
      <c r="AJ126" s="5"/>
      <c r="AK126" s="5"/>
      <c r="AL126" s="5"/>
      <c r="AM126" s="5"/>
      <c r="AN126" s="26" t="s">
        <v>337</v>
      </c>
      <c r="AO126" s="13"/>
      <c r="AP126" s="5"/>
      <c r="AQ126" s="5"/>
      <c r="AR126" s="5"/>
      <c r="AS126" s="5"/>
      <c r="AT126" s="5"/>
      <c r="AU126" s="5"/>
      <c r="AV126" s="26" t="s">
        <v>337</v>
      </c>
      <c r="AW126" s="13"/>
      <c r="AX126" s="5"/>
      <c r="AY126" s="5"/>
      <c r="AZ126" s="5"/>
      <c r="BA126" s="5"/>
      <c r="BB126" s="5"/>
      <c r="BC126" s="5"/>
      <c r="BD126" s="26" t="s">
        <v>337</v>
      </c>
      <c r="BE126" s="13"/>
      <c r="BF126" s="5"/>
      <c r="BG126" s="5"/>
      <c r="BH126" s="5"/>
      <c r="BI126" s="5"/>
      <c r="BJ126" s="5"/>
      <c r="BK126" s="5"/>
      <c r="BL126" s="26" t="s">
        <v>337</v>
      </c>
      <c r="BM126" s="13"/>
      <c r="BN126" s="5"/>
      <c r="BO126" s="5"/>
      <c r="BP126" s="5"/>
      <c r="BQ126" s="5"/>
      <c r="BR126" s="5"/>
      <c r="BS126" s="148"/>
      <c r="BT126" s="26" t="s">
        <v>337</v>
      </c>
      <c r="BU126" s="13"/>
      <c r="BV126" s="5"/>
      <c r="BW126" s="5"/>
      <c r="BX126" s="5"/>
      <c r="BY126" s="5"/>
      <c r="BZ126" s="5"/>
      <c r="CA126" s="5"/>
      <c r="CB126" s="26" t="s">
        <v>337</v>
      </c>
      <c r="CC126" s="13"/>
      <c r="CD126" s="5"/>
      <c r="CE126" s="5"/>
      <c r="CF126" s="5"/>
      <c r="CG126" s="5"/>
      <c r="CH126" s="5"/>
      <c r="CI126" s="5"/>
      <c r="CJ126" s="26" t="s">
        <v>337</v>
      </c>
      <c r="CK126" s="13"/>
      <c r="CL126" s="5"/>
      <c r="CM126" s="5"/>
      <c r="CN126" s="5"/>
      <c r="CO126" s="5"/>
      <c r="CP126" s="5"/>
      <c r="CQ126" s="5"/>
      <c r="CR126" s="26" t="s">
        <v>337</v>
      </c>
      <c r="CS126" s="13"/>
      <c r="CT126" s="5"/>
      <c r="CU126" s="5"/>
      <c r="CV126" s="5"/>
      <c r="CW126" s="5"/>
      <c r="CX126" s="5"/>
      <c r="CY126" s="5"/>
      <c r="CZ126" s="26" t="s">
        <v>337</v>
      </c>
      <c r="DA126" s="13"/>
      <c r="DB126" s="5"/>
      <c r="DC126" s="5"/>
      <c r="DD126" s="5"/>
      <c r="DE126" s="5"/>
      <c r="DF126" s="5"/>
      <c r="DG126" s="5"/>
      <c r="DH126" s="26" t="s">
        <v>337</v>
      </c>
      <c r="DI126" s="13"/>
      <c r="DJ126" s="5"/>
      <c r="DK126" s="5"/>
      <c r="DL126" s="5"/>
      <c r="DM126" s="5"/>
      <c r="DN126" s="5"/>
      <c r="DO126" s="5"/>
      <c r="DP126" s="26" t="s">
        <v>337</v>
      </c>
      <c r="DQ126" s="5"/>
      <c r="DR126" s="21" t="s">
        <v>508</v>
      </c>
      <c r="DS126" s="13"/>
      <c r="DT126" s="5"/>
      <c r="DU126" s="5"/>
      <c r="DV126" s="5"/>
      <c r="DW126" s="5"/>
      <c r="DX126" s="5"/>
      <c r="DY126" s="5"/>
      <c r="DZ126" s="27" t="s">
        <v>337</v>
      </c>
      <c r="EA126" s="13"/>
      <c r="EB126" s="14"/>
      <c r="EC126" s="14"/>
      <c r="ED126" s="14"/>
      <c r="EE126" s="14"/>
      <c r="EF126" s="14"/>
      <c r="EG126" s="14"/>
      <c r="EH126" s="27" t="s">
        <v>337</v>
      </c>
      <c r="EI126" s="13"/>
      <c r="EJ126" s="14"/>
      <c r="EK126" s="14"/>
      <c r="EL126" s="14"/>
      <c r="EM126" s="14"/>
      <c r="EN126" s="14"/>
      <c r="EO126" s="14"/>
      <c r="EP126" s="27" t="s">
        <v>337</v>
      </c>
      <c r="EQ126" s="13"/>
      <c r="ER126" s="14"/>
      <c r="ES126" s="14"/>
      <c r="ET126" s="14"/>
      <c r="EU126" s="14"/>
      <c r="EV126" s="14"/>
      <c r="EW126" s="14"/>
      <c r="EX126" s="27" t="s">
        <v>337</v>
      </c>
      <c r="EY126" s="13" t="s">
        <v>16</v>
      </c>
      <c r="EZ126" s="14"/>
      <c r="FA126" s="14"/>
      <c r="FB126" s="14"/>
      <c r="FC126" s="14"/>
      <c r="FD126" s="14"/>
      <c r="FE126" s="14"/>
      <c r="FF126" s="15"/>
      <c r="FG126" s="13"/>
      <c r="FH126" s="14"/>
      <c r="FI126" s="14"/>
      <c r="FJ126" s="14"/>
      <c r="FK126" s="14"/>
      <c r="FL126" s="14"/>
      <c r="FM126" s="14"/>
      <c r="FN126" s="28" t="s">
        <v>337</v>
      </c>
      <c r="FO126" s="13"/>
      <c r="FP126" s="14"/>
      <c r="FQ126" s="14"/>
      <c r="FR126" s="14"/>
      <c r="FS126" s="14"/>
      <c r="FT126" s="14"/>
      <c r="FU126" s="14"/>
      <c r="FV126" s="27" t="s">
        <v>337</v>
      </c>
      <c r="FW126" s="13"/>
      <c r="FX126" s="5"/>
      <c r="FY126" s="5"/>
      <c r="FZ126" s="5"/>
      <c r="GA126" s="5"/>
      <c r="GB126" s="5"/>
      <c r="GC126" s="5"/>
      <c r="GD126" s="28" t="s">
        <v>337</v>
      </c>
      <c r="GE126" s="13"/>
      <c r="GF126" s="14"/>
      <c r="GG126" s="14"/>
      <c r="GH126" s="14"/>
      <c r="GI126" s="14"/>
      <c r="GJ126" s="14"/>
      <c r="GK126" s="14"/>
      <c r="GL126" s="27" t="s">
        <v>337</v>
      </c>
      <c r="GM126" s="13"/>
      <c r="GN126" s="14"/>
      <c r="GO126" s="14"/>
      <c r="GP126" s="14"/>
      <c r="GQ126" s="14"/>
      <c r="GR126" s="14"/>
      <c r="GS126" s="14"/>
      <c r="GT126" s="27" t="s">
        <v>337</v>
      </c>
      <c r="GU126" s="13"/>
      <c r="GV126" s="5"/>
      <c r="GW126" s="5"/>
      <c r="GX126" s="5"/>
      <c r="GY126" s="5"/>
      <c r="GZ126" s="5"/>
      <c r="HA126" s="5"/>
      <c r="HB126" s="28" t="s">
        <v>337</v>
      </c>
      <c r="HC126" s="13"/>
      <c r="HD126" s="14"/>
      <c r="HE126" s="14"/>
      <c r="HF126" s="14"/>
      <c r="HG126" s="14"/>
      <c r="HH126" s="14"/>
      <c r="HI126" s="14"/>
      <c r="HJ126" s="27" t="s">
        <v>337</v>
      </c>
      <c r="HK126" s="13"/>
      <c r="HL126" s="14"/>
      <c r="HM126" s="14"/>
      <c r="HN126" s="14"/>
      <c r="HO126" s="14"/>
      <c r="HP126" s="14"/>
      <c r="HQ126" s="14"/>
      <c r="HR126" s="27" t="s">
        <v>337</v>
      </c>
      <c r="HS126" s="13"/>
      <c r="HT126" s="14"/>
      <c r="HU126" s="14"/>
      <c r="HV126" s="14"/>
      <c r="HW126" s="14"/>
      <c r="HX126" s="14"/>
      <c r="HY126" s="14"/>
      <c r="HZ126" s="27" t="s">
        <v>337</v>
      </c>
      <c r="IA126" s="13"/>
      <c r="IB126" s="14"/>
      <c r="IC126" s="14"/>
      <c r="ID126" s="14"/>
      <c r="IE126" s="14"/>
      <c r="IF126" s="14"/>
      <c r="IG126" s="14"/>
      <c r="IH126" s="27" t="s">
        <v>337</v>
      </c>
      <c r="II126" s="13"/>
      <c r="IJ126" s="14"/>
      <c r="IK126" s="14"/>
      <c r="IL126" s="14"/>
      <c r="IM126" s="14"/>
      <c r="IN126" s="14"/>
      <c r="IO126" s="14"/>
      <c r="IP126" s="27" t="s">
        <v>337</v>
      </c>
      <c r="IQ126" s="5"/>
    </row>
    <row r="127" spans="1:251" ht="18" customHeight="1">
      <c r="A127" s="13"/>
      <c r="B127" s="18"/>
      <c r="C127" s="18"/>
      <c r="D127" s="18"/>
      <c r="E127" s="18"/>
      <c r="F127" s="18"/>
      <c r="G127" s="109" t="s">
        <v>339</v>
      </c>
      <c r="H127" s="19">
        <f>SUM(H118:H125)</f>
        <v>2032</v>
      </c>
      <c r="I127" s="13"/>
      <c r="J127" s="18"/>
      <c r="K127" s="18"/>
      <c r="L127" s="18"/>
      <c r="M127" s="18"/>
      <c r="N127" s="18"/>
      <c r="O127" s="109" t="s">
        <v>339</v>
      </c>
      <c r="P127" s="19">
        <f>SUM(P118:P125)</f>
        <v>2592</v>
      </c>
      <c r="Q127" s="13"/>
      <c r="R127" s="18"/>
      <c r="S127" s="18"/>
      <c r="T127" s="18"/>
      <c r="U127" s="18"/>
      <c r="V127" s="18"/>
      <c r="W127" s="18" t="s">
        <v>339</v>
      </c>
      <c r="X127" s="19">
        <f>SUM(X118:X125)</f>
        <v>3540</v>
      </c>
      <c r="Y127" s="13"/>
      <c r="Z127" s="18"/>
      <c r="AA127" s="18"/>
      <c r="AB127" s="18"/>
      <c r="AC127" s="18"/>
      <c r="AD127" s="18"/>
      <c r="AE127" s="18" t="s">
        <v>339</v>
      </c>
      <c r="AF127" s="19">
        <f>SUM(AF118:AF125)</f>
        <v>3344</v>
      </c>
      <c r="AG127" s="13"/>
      <c r="AH127" s="18"/>
      <c r="AI127" s="18"/>
      <c r="AJ127" s="18"/>
      <c r="AK127" s="18"/>
      <c r="AL127" s="18"/>
      <c r="AM127" s="18" t="s">
        <v>339</v>
      </c>
      <c r="AN127" s="19">
        <f>SUM(AN118:AN125)</f>
        <v>1099</v>
      </c>
      <c r="AO127" s="13"/>
      <c r="AP127" s="18"/>
      <c r="AQ127" s="18"/>
      <c r="AR127" s="18"/>
      <c r="AS127" s="18"/>
      <c r="AT127" s="18"/>
      <c r="AU127" s="18" t="s">
        <v>339</v>
      </c>
      <c r="AV127" s="19">
        <f>SUM(AV118:AV125)</f>
        <v>2135</v>
      </c>
      <c r="AW127" s="13"/>
      <c r="AX127" s="18"/>
      <c r="AY127" s="18"/>
      <c r="AZ127" s="18"/>
      <c r="BA127" s="18"/>
      <c r="BB127" s="18"/>
      <c r="BC127" s="18" t="s">
        <v>339</v>
      </c>
      <c r="BD127" s="19">
        <f>SUM(BD118:BD125)</f>
        <v>3401</v>
      </c>
      <c r="BE127" s="13"/>
      <c r="BF127" s="18"/>
      <c r="BG127" s="18"/>
      <c r="BH127" s="18"/>
      <c r="BI127" s="18"/>
      <c r="BJ127" s="18"/>
      <c r="BK127" s="18" t="s">
        <v>339</v>
      </c>
      <c r="BL127" s="19">
        <f>SUM(BL118:BL125)</f>
        <v>0</v>
      </c>
      <c r="BM127" s="13"/>
      <c r="BN127" s="18"/>
      <c r="BO127" s="18"/>
      <c r="BP127" s="18"/>
      <c r="BQ127" s="18"/>
      <c r="BR127" s="18"/>
      <c r="BS127" s="150" t="s">
        <v>339</v>
      </c>
      <c r="BT127" s="19">
        <f>SUM(BT118:BT125)</f>
        <v>0</v>
      </c>
      <c r="BU127" s="13"/>
      <c r="BV127" s="18"/>
      <c r="BW127" s="18"/>
      <c r="BX127" s="18"/>
      <c r="BY127" s="18"/>
      <c r="BZ127" s="18"/>
      <c r="CA127" s="18" t="s">
        <v>339</v>
      </c>
      <c r="CB127" s="19">
        <f>SUM(CB118:CB125)</f>
        <v>1471</v>
      </c>
      <c r="CC127" s="13"/>
      <c r="CD127" s="18"/>
      <c r="CE127" s="18"/>
      <c r="CF127" s="18"/>
      <c r="CG127" s="18"/>
      <c r="CH127" s="18"/>
      <c r="CI127" s="18" t="s">
        <v>339</v>
      </c>
      <c r="CJ127" s="19">
        <f>SUM(CJ118:CJ125)</f>
        <v>4221</v>
      </c>
      <c r="CK127" s="13"/>
      <c r="CL127" s="18"/>
      <c r="CM127" s="18"/>
      <c r="CN127" s="18"/>
      <c r="CO127" s="18"/>
      <c r="CP127" s="18"/>
      <c r="CQ127" s="18" t="s">
        <v>339</v>
      </c>
      <c r="CR127" s="19">
        <f>SUM(CR118:CR125)</f>
        <v>3082</v>
      </c>
      <c r="CS127" s="13"/>
      <c r="CT127" s="18"/>
      <c r="CU127" s="18"/>
      <c r="CV127" s="18"/>
      <c r="CW127" s="18"/>
      <c r="CX127" s="18"/>
      <c r="CY127" s="18" t="s">
        <v>339</v>
      </c>
      <c r="CZ127" s="19">
        <f>SUM(CZ118:CZ125)</f>
        <v>3582</v>
      </c>
      <c r="DA127" s="13"/>
      <c r="DB127" s="18"/>
      <c r="DC127" s="18"/>
      <c r="DD127" s="18"/>
      <c r="DE127" s="18"/>
      <c r="DF127" s="18"/>
      <c r="DG127" s="18" t="s">
        <v>339</v>
      </c>
      <c r="DH127" s="19">
        <f>SUM(DH118:DH125)</f>
        <v>4379</v>
      </c>
      <c r="DI127" s="13"/>
      <c r="DJ127" s="18"/>
      <c r="DK127" s="18"/>
      <c r="DL127" s="18"/>
      <c r="DM127" s="18"/>
      <c r="DN127" s="18"/>
      <c r="DO127" s="18" t="s">
        <v>339</v>
      </c>
      <c r="DP127" s="19">
        <f>SUM(DP118:DP125)</f>
        <v>4834</v>
      </c>
      <c r="DQ127" s="5"/>
      <c r="DR127" s="5"/>
      <c r="DS127" s="13"/>
      <c r="DT127" s="14"/>
      <c r="DU127" s="14"/>
      <c r="DV127" s="14"/>
      <c r="DW127" s="14"/>
      <c r="DX127" s="14"/>
      <c r="DY127" s="14" t="s">
        <v>339</v>
      </c>
      <c r="DZ127" s="15">
        <f>SUM(DZ118:DZ125)</f>
        <v>4543</v>
      </c>
      <c r="EA127" s="13"/>
      <c r="EB127" s="14"/>
      <c r="EC127" s="14"/>
      <c r="ED127" s="14"/>
      <c r="EE127" s="14"/>
      <c r="EF127" s="14"/>
      <c r="EG127" s="14" t="s">
        <v>339</v>
      </c>
      <c r="EH127" s="15">
        <f>SUM(EH118:EH125)</f>
        <v>4522</v>
      </c>
      <c r="EI127" s="13"/>
      <c r="EJ127" s="14"/>
      <c r="EK127" s="14"/>
      <c r="EL127" s="14"/>
      <c r="EM127" s="14"/>
      <c r="EN127" s="14"/>
      <c r="EO127" s="14" t="s">
        <v>339</v>
      </c>
      <c r="EP127" s="15">
        <f>SUM(EP118:EP125)</f>
        <v>4441</v>
      </c>
      <c r="EQ127" s="13"/>
      <c r="ER127" s="14"/>
      <c r="ES127" s="14"/>
      <c r="ET127" s="14"/>
      <c r="EU127" s="14"/>
      <c r="EV127" s="14"/>
      <c r="EW127" s="14" t="s">
        <v>339</v>
      </c>
      <c r="EX127" s="15">
        <f>SUM(EX118:EX125)</f>
        <v>4183</v>
      </c>
      <c r="EY127" s="13" t="s">
        <v>16</v>
      </c>
      <c r="EZ127" s="14"/>
      <c r="FA127" s="14"/>
      <c r="FB127" s="14"/>
      <c r="FC127" s="14"/>
      <c r="FD127" s="14"/>
      <c r="FE127" s="14" t="s">
        <v>339</v>
      </c>
      <c r="FF127" s="15">
        <f>SUM(FF118:FF126)</f>
        <v>4118</v>
      </c>
      <c r="FG127" s="13"/>
      <c r="FH127" s="14"/>
      <c r="FI127" s="14"/>
      <c r="FJ127" s="14"/>
      <c r="FK127" s="14"/>
      <c r="FL127" s="14"/>
      <c r="FM127" s="14" t="s">
        <v>339</v>
      </c>
      <c r="FN127" s="14">
        <f>SUM(FN118:FN125)</f>
        <v>4367</v>
      </c>
      <c r="FO127" s="13"/>
      <c r="FP127" s="14"/>
      <c r="FQ127" s="14"/>
      <c r="FR127" s="14"/>
      <c r="FS127" s="14"/>
      <c r="FT127" s="14"/>
      <c r="FU127" s="14" t="s">
        <v>339</v>
      </c>
      <c r="FV127" s="15">
        <f>SUM(FV118:FV125)</f>
        <v>4625</v>
      </c>
      <c r="FW127" s="13"/>
      <c r="FX127" s="14"/>
      <c r="FY127" s="14"/>
      <c r="FZ127" s="14"/>
      <c r="GA127" s="14"/>
      <c r="GB127" s="14"/>
      <c r="GC127" s="14" t="s">
        <v>339</v>
      </c>
      <c r="GD127" s="14">
        <f>SUM(GD118:GD125)</f>
        <v>4691</v>
      </c>
      <c r="GE127" s="13"/>
      <c r="GF127" s="14"/>
      <c r="GG127" s="14"/>
      <c r="GH127" s="14"/>
      <c r="GI127" s="14"/>
      <c r="GJ127" s="14"/>
      <c r="GK127" s="14" t="s">
        <v>339</v>
      </c>
      <c r="GL127" s="15">
        <f>SUM(GL118:GL125)</f>
        <v>5147</v>
      </c>
      <c r="GM127" s="13"/>
      <c r="GN127" s="14"/>
      <c r="GO127" s="14"/>
      <c r="GP127" s="14"/>
      <c r="GQ127" s="14"/>
      <c r="GR127" s="14"/>
      <c r="GS127" s="14" t="s">
        <v>339</v>
      </c>
      <c r="GT127" s="15">
        <f>SUM(GT118:GT125)</f>
        <v>4974</v>
      </c>
      <c r="GU127" s="13"/>
      <c r="GV127" s="14"/>
      <c r="GW127" s="14"/>
      <c r="GX127" s="14"/>
      <c r="GY127" s="14"/>
      <c r="GZ127" s="14"/>
      <c r="HA127" s="14" t="s">
        <v>339</v>
      </c>
      <c r="HB127" s="14">
        <f>SUM(HB118:HB125)</f>
        <v>4728</v>
      </c>
      <c r="HC127" s="13"/>
      <c r="HD127" s="14"/>
      <c r="HE127" s="14"/>
      <c r="HF127" s="14"/>
      <c r="HG127" s="14"/>
      <c r="HH127" s="14"/>
      <c r="HI127" s="14" t="s">
        <v>339</v>
      </c>
      <c r="HJ127" s="15">
        <f>SUM(HJ118:HJ125)</f>
        <v>4258</v>
      </c>
      <c r="HK127" s="13"/>
      <c r="HL127" s="14"/>
      <c r="HM127" s="14"/>
      <c r="HN127" s="14"/>
      <c r="HO127" s="14"/>
      <c r="HP127" s="14"/>
      <c r="HQ127" s="14" t="s">
        <v>339</v>
      </c>
      <c r="HR127" s="15">
        <f>SUM(HR118:HR125)</f>
        <v>4084</v>
      </c>
      <c r="HS127" s="13"/>
      <c r="HT127" s="14"/>
      <c r="HU127" s="14"/>
      <c r="HV127" s="14"/>
      <c r="HW127" s="14"/>
      <c r="HX127" s="14"/>
      <c r="HY127" s="14" t="s">
        <v>339</v>
      </c>
      <c r="HZ127" s="15">
        <f>SUM(HZ118:HZ125)</f>
        <v>924</v>
      </c>
      <c r="IA127" s="13"/>
      <c r="IB127" s="14"/>
      <c r="IC127" s="14"/>
      <c r="ID127" s="14"/>
      <c r="IE127" s="14"/>
      <c r="IF127" s="14"/>
      <c r="IG127" s="14" t="s">
        <v>339</v>
      </c>
      <c r="IH127" s="15">
        <f>SUM(IH118:IH125)</f>
        <v>2745</v>
      </c>
      <c r="II127" s="13"/>
      <c r="IJ127" s="14"/>
      <c r="IK127" s="14"/>
      <c r="IL127" s="14"/>
      <c r="IM127" s="14"/>
      <c r="IN127" s="14"/>
      <c r="IO127" s="14" t="s">
        <v>339</v>
      </c>
      <c r="IP127" s="15">
        <f>SUM(IP118:IP125)</f>
        <v>4380</v>
      </c>
      <c r="IQ127" s="5"/>
    </row>
    <row r="128" spans="1:251" ht="18" customHeight="1">
      <c r="A128" s="13"/>
      <c r="B128" s="18"/>
      <c r="C128" s="18"/>
      <c r="D128" s="18"/>
      <c r="E128" s="18"/>
      <c r="F128" s="18"/>
      <c r="G128" s="109"/>
      <c r="H128" s="26" t="s">
        <v>337</v>
      </c>
      <c r="I128" s="13"/>
      <c r="J128" s="18"/>
      <c r="K128" s="18"/>
      <c r="L128" s="18"/>
      <c r="M128" s="18"/>
      <c r="N128" s="18"/>
      <c r="O128" s="109"/>
      <c r="P128" s="26" t="s">
        <v>337</v>
      </c>
      <c r="Q128" s="13"/>
      <c r="R128" s="18"/>
      <c r="S128" s="18"/>
      <c r="T128" s="18"/>
      <c r="U128" s="18"/>
      <c r="V128" s="18"/>
      <c r="W128" s="18"/>
      <c r="X128" s="26" t="s">
        <v>337</v>
      </c>
      <c r="Y128" s="13"/>
      <c r="Z128" s="18"/>
      <c r="AA128" s="18"/>
      <c r="AB128" s="18"/>
      <c r="AC128" s="18"/>
      <c r="AD128" s="18"/>
      <c r="AE128" s="18"/>
      <c r="AF128" s="26" t="s">
        <v>337</v>
      </c>
      <c r="AG128" s="13"/>
      <c r="AH128" s="18"/>
      <c r="AI128" s="18"/>
      <c r="AJ128" s="18"/>
      <c r="AK128" s="18"/>
      <c r="AL128" s="18"/>
      <c r="AM128" s="18"/>
      <c r="AN128" s="26" t="s">
        <v>337</v>
      </c>
      <c r="AO128" s="13"/>
      <c r="AP128" s="18"/>
      <c r="AQ128" s="18"/>
      <c r="AR128" s="18"/>
      <c r="AS128" s="18"/>
      <c r="AT128" s="18"/>
      <c r="AU128" s="18"/>
      <c r="AV128" s="26" t="s">
        <v>337</v>
      </c>
      <c r="AW128" s="13"/>
      <c r="AX128" s="18"/>
      <c r="AY128" s="18"/>
      <c r="AZ128" s="18"/>
      <c r="BA128" s="18"/>
      <c r="BB128" s="18"/>
      <c r="BC128" s="18"/>
      <c r="BD128" s="26" t="s">
        <v>337</v>
      </c>
      <c r="BE128" s="13"/>
      <c r="BF128" s="18"/>
      <c r="BG128" s="18"/>
      <c r="BH128" s="18"/>
      <c r="BI128" s="18"/>
      <c r="BJ128" s="18"/>
      <c r="BK128" s="18"/>
      <c r="BL128" s="26" t="s">
        <v>337</v>
      </c>
      <c r="BM128" s="13"/>
      <c r="BN128" s="18"/>
      <c r="BO128" s="18"/>
      <c r="BP128" s="18"/>
      <c r="BQ128" s="18"/>
      <c r="BR128" s="18"/>
      <c r="BS128" s="150"/>
      <c r="BT128" s="26" t="s">
        <v>337</v>
      </c>
      <c r="BU128" s="13"/>
      <c r="BV128" s="18"/>
      <c r="BW128" s="18"/>
      <c r="BX128" s="18"/>
      <c r="BY128" s="18"/>
      <c r="BZ128" s="18"/>
      <c r="CA128" s="18"/>
      <c r="CB128" s="26" t="s">
        <v>337</v>
      </c>
      <c r="CC128" s="13"/>
      <c r="CD128" s="18"/>
      <c r="CE128" s="18"/>
      <c r="CF128" s="18"/>
      <c r="CG128" s="18"/>
      <c r="CH128" s="18"/>
      <c r="CI128" s="18"/>
      <c r="CJ128" s="26" t="s">
        <v>337</v>
      </c>
      <c r="CK128" s="13"/>
      <c r="CL128" s="18"/>
      <c r="CM128" s="18"/>
      <c r="CN128" s="18"/>
      <c r="CO128" s="18"/>
      <c r="CP128" s="18"/>
      <c r="CQ128" s="18"/>
      <c r="CR128" s="26" t="s">
        <v>337</v>
      </c>
      <c r="CS128" s="13"/>
      <c r="CT128" s="18"/>
      <c r="CU128" s="18"/>
      <c r="CV128" s="18"/>
      <c r="CW128" s="18"/>
      <c r="CX128" s="18"/>
      <c r="CY128" s="18"/>
      <c r="CZ128" s="26" t="s">
        <v>337</v>
      </c>
      <c r="DA128" s="13"/>
      <c r="DB128" s="18"/>
      <c r="DC128" s="18"/>
      <c r="DD128" s="18"/>
      <c r="DE128" s="18"/>
      <c r="DF128" s="18"/>
      <c r="DG128" s="18"/>
      <c r="DH128" s="26" t="s">
        <v>337</v>
      </c>
      <c r="DI128" s="13"/>
      <c r="DJ128" s="18"/>
      <c r="DK128" s="18"/>
      <c r="DL128" s="18"/>
      <c r="DM128" s="18"/>
      <c r="DN128" s="18"/>
      <c r="DO128" s="18"/>
      <c r="DP128" s="26" t="s">
        <v>337</v>
      </c>
      <c r="DQ128" s="5"/>
      <c r="DR128" s="16" t="s">
        <v>509</v>
      </c>
      <c r="DS128" s="13"/>
      <c r="DT128" s="14"/>
      <c r="DU128" s="14"/>
      <c r="DV128" s="14"/>
      <c r="DW128" s="14"/>
      <c r="DX128" s="14"/>
      <c r="DY128" s="14"/>
      <c r="DZ128" s="27" t="s">
        <v>337</v>
      </c>
      <c r="EA128" s="13"/>
      <c r="EB128" s="14"/>
      <c r="EC128" s="14"/>
      <c r="ED128" s="14"/>
      <c r="EE128" s="14"/>
      <c r="EF128" s="14"/>
      <c r="EG128" s="14"/>
      <c r="EH128" s="27" t="s">
        <v>337</v>
      </c>
      <c r="EI128" s="13"/>
      <c r="EJ128" s="14"/>
      <c r="EK128" s="14"/>
      <c r="EL128" s="14"/>
      <c r="EM128" s="14"/>
      <c r="EN128" s="14"/>
      <c r="EO128" s="14"/>
      <c r="EP128" s="27" t="s">
        <v>337</v>
      </c>
      <c r="EQ128" s="13"/>
      <c r="ER128" s="14"/>
      <c r="ES128" s="14"/>
      <c r="ET128" s="14"/>
      <c r="EU128" s="14"/>
      <c r="EV128" s="14"/>
      <c r="EW128" s="14"/>
      <c r="EX128" s="27" t="s">
        <v>337</v>
      </c>
      <c r="EY128" s="13" t="s">
        <v>16</v>
      </c>
      <c r="EZ128" s="14"/>
      <c r="FA128" s="14"/>
      <c r="FB128" s="14"/>
      <c r="FC128" s="14"/>
      <c r="FD128" s="14"/>
      <c r="FE128" s="14"/>
      <c r="FF128" s="27" t="s">
        <v>337</v>
      </c>
      <c r="FG128" s="13"/>
      <c r="FH128" s="14"/>
      <c r="FI128" s="14"/>
      <c r="FJ128" s="14"/>
      <c r="FK128" s="14"/>
      <c r="FL128" s="14"/>
      <c r="FM128" s="14"/>
      <c r="FN128" s="28" t="s">
        <v>337</v>
      </c>
      <c r="FO128" s="13"/>
      <c r="FP128" s="14"/>
      <c r="FQ128" s="14"/>
      <c r="FR128" s="14"/>
      <c r="FS128" s="14"/>
      <c r="FT128" s="14"/>
      <c r="FU128" s="14"/>
      <c r="FV128" s="27" t="s">
        <v>337</v>
      </c>
      <c r="FW128" s="13"/>
      <c r="FX128" s="14"/>
      <c r="FY128" s="14"/>
      <c r="FZ128" s="14"/>
      <c r="GA128" s="14"/>
      <c r="GB128" s="14"/>
      <c r="GC128" s="14"/>
      <c r="GD128" s="28" t="s">
        <v>337</v>
      </c>
      <c r="GE128" s="13"/>
      <c r="GF128" s="14"/>
      <c r="GG128" s="14"/>
      <c r="GH128" s="14"/>
      <c r="GI128" s="14"/>
      <c r="GJ128" s="14"/>
      <c r="GK128" s="14"/>
      <c r="GL128" s="27" t="s">
        <v>337</v>
      </c>
      <c r="GM128" s="13"/>
      <c r="GN128" s="14"/>
      <c r="GO128" s="14"/>
      <c r="GP128" s="14"/>
      <c r="GQ128" s="14"/>
      <c r="GR128" s="14"/>
      <c r="GS128" s="14"/>
      <c r="GT128" s="27" t="s">
        <v>337</v>
      </c>
      <c r="GU128" s="13"/>
      <c r="GV128" s="14"/>
      <c r="GW128" s="14"/>
      <c r="GX128" s="14"/>
      <c r="GY128" s="14"/>
      <c r="GZ128" s="14"/>
      <c r="HA128" s="14"/>
      <c r="HB128" s="28" t="s">
        <v>337</v>
      </c>
      <c r="HC128" s="13"/>
      <c r="HD128" s="14"/>
      <c r="HE128" s="14"/>
      <c r="HF128" s="14"/>
      <c r="HG128" s="14"/>
      <c r="HH128" s="14"/>
      <c r="HI128" s="14"/>
      <c r="HJ128" s="27" t="s">
        <v>337</v>
      </c>
      <c r="HK128" s="13"/>
      <c r="HL128" s="14"/>
      <c r="HM128" s="14"/>
      <c r="HN128" s="14"/>
      <c r="HO128" s="14"/>
      <c r="HP128" s="14"/>
      <c r="HQ128" s="14"/>
      <c r="HR128" s="27" t="s">
        <v>337</v>
      </c>
      <c r="HS128" s="13"/>
      <c r="HT128" s="14"/>
      <c r="HU128" s="14"/>
      <c r="HV128" s="14"/>
      <c r="HW128" s="14"/>
      <c r="HX128" s="14"/>
      <c r="HY128" s="14"/>
      <c r="HZ128" s="27" t="s">
        <v>337</v>
      </c>
      <c r="IA128" s="13"/>
      <c r="IB128" s="14"/>
      <c r="IC128" s="14"/>
      <c r="ID128" s="14"/>
      <c r="IE128" s="14"/>
      <c r="IF128" s="14"/>
      <c r="IG128" s="14"/>
      <c r="IH128" s="27" t="s">
        <v>337</v>
      </c>
      <c r="II128" s="13"/>
      <c r="IJ128" s="14"/>
      <c r="IK128" s="14"/>
      <c r="IL128" s="14"/>
      <c r="IM128" s="14"/>
      <c r="IN128" s="14"/>
      <c r="IO128" s="14"/>
      <c r="IP128" s="27" t="s">
        <v>337</v>
      </c>
      <c r="IQ128" s="5"/>
    </row>
    <row r="129" spans="1:251" ht="18" customHeight="1">
      <c r="A129" s="13"/>
      <c r="B129" s="18"/>
      <c r="C129" s="18" t="s">
        <v>510</v>
      </c>
      <c r="D129" s="18"/>
      <c r="E129" s="18"/>
      <c r="F129" s="18"/>
      <c r="G129" s="109"/>
      <c r="H129" s="19">
        <f>SUM(H116+H127)</f>
        <v>2730</v>
      </c>
      <c r="I129" s="13"/>
      <c r="J129" s="18"/>
      <c r="K129" s="18" t="s">
        <v>510</v>
      </c>
      <c r="L129" s="18"/>
      <c r="M129" s="18"/>
      <c r="N129" s="18"/>
      <c r="O129" s="109"/>
      <c r="P129" s="19">
        <f>SUM(P116+P127)</f>
        <v>6453</v>
      </c>
      <c r="Q129" s="13"/>
      <c r="R129" s="18"/>
      <c r="S129" s="18" t="s">
        <v>510</v>
      </c>
      <c r="T129" s="18"/>
      <c r="U129" s="18"/>
      <c r="V129" s="18"/>
      <c r="W129" s="18"/>
      <c r="X129" s="19">
        <f>SUM(X116+X127)</f>
        <v>9137</v>
      </c>
      <c r="Y129" s="13"/>
      <c r="Z129" s="18"/>
      <c r="AA129" s="18" t="s">
        <v>510</v>
      </c>
      <c r="AB129" s="18"/>
      <c r="AC129" s="18"/>
      <c r="AD129" s="18"/>
      <c r="AE129" s="18"/>
      <c r="AF129" s="19">
        <f>SUM(AF116+AF127)</f>
        <v>8547</v>
      </c>
      <c r="AG129" s="13"/>
      <c r="AH129" s="18"/>
      <c r="AI129" s="18" t="s">
        <v>510</v>
      </c>
      <c r="AJ129" s="18"/>
      <c r="AK129" s="18"/>
      <c r="AL129" s="18"/>
      <c r="AM129" s="18"/>
      <c r="AN129" s="19">
        <f>SUM(AN116+AN127)</f>
        <v>3343</v>
      </c>
      <c r="AO129" s="13"/>
      <c r="AP129" s="18"/>
      <c r="AQ129" s="18" t="s">
        <v>510</v>
      </c>
      <c r="AR129" s="18"/>
      <c r="AS129" s="18"/>
      <c r="AT129" s="18"/>
      <c r="AU129" s="18"/>
      <c r="AV129" s="19">
        <f>SUM(AV116+AV127)</f>
        <v>3974</v>
      </c>
      <c r="AW129" s="13"/>
      <c r="AX129" s="18"/>
      <c r="AY129" s="18" t="s">
        <v>510</v>
      </c>
      <c r="AZ129" s="18"/>
      <c r="BA129" s="18"/>
      <c r="BB129" s="18"/>
      <c r="BC129" s="18"/>
      <c r="BD129" s="19">
        <f>SUM(BD116+BD127)</f>
        <v>8398</v>
      </c>
      <c r="BE129" s="13"/>
      <c r="BF129" s="18"/>
      <c r="BG129" s="18" t="s">
        <v>510</v>
      </c>
      <c r="BH129" s="18"/>
      <c r="BI129" s="18"/>
      <c r="BJ129" s="18"/>
      <c r="BK129" s="18"/>
      <c r="BL129" s="19">
        <f>SUM(BL116+BL127)</f>
        <v>0</v>
      </c>
      <c r="BM129" s="13"/>
      <c r="BN129" s="18"/>
      <c r="BO129" s="18" t="s">
        <v>510</v>
      </c>
      <c r="BP129" s="18"/>
      <c r="BQ129" s="18"/>
      <c r="BR129" s="18"/>
      <c r="BS129" s="150"/>
      <c r="BT129" s="19">
        <f>SUM(BT116+BT127)</f>
        <v>0</v>
      </c>
      <c r="BU129" s="13"/>
      <c r="BV129" s="18"/>
      <c r="BW129" s="18" t="s">
        <v>510</v>
      </c>
      <c r="BX129" s="18"/>
      <c r="BY129" s="18"/>
      <c r="BZ129" s="18"/>
      <c r="CA129" s="18"/>
      <c r="CB129" s="19">
        <f>SUM(CB116+CB127)</f>
        <v>5336</v>
      </c>
      <c r="CC129" s="13"/>
      <c r="CD129" s="18"/>
      <c r="CE129" s="18" t="s">
        <v>510</v>
      </c>
      <c r="CF129" s="18"/>
      <c r="CG129" s="18"/>
      <c r="CH129" s="18"/>
      <c r="CI129" s="18"/>
      <c r="CJ129" s="19">
        <f>SUM(CJ116+CJ127)</f>
        <v>9510</v>
      </c>
      <c r="CK129" s="13"/>
      <c r="CL129" s="18"/>
      <c r="CM129" s="18" t="s">
        <v>510</v>
      </c>
      <c r="CN129" s="18"/>
      <c r="CO129" s="18"/>
      <c r="CP129" s="18"/>
      <c r="CQ129" s="18"/>
      <c r="CR129" s="19">
        <f>SUM(CR116+CR127)</f>
        <v>8309</v>
      </c>
      <c r="CS129" s="13"/>
      <c r="CT129" s="18"/>
      <c r="CU129" s="18" t="s">
        <v>510</v>
      </c>
      <c r="CV129" s="18"/>
      <c r="CW129" s="18"/>
      <c r="CX129" s="18"/>
      <c r="CY129" s="18"/>
      <c r="CZ129" s="19">
        <f>SUM(CZ116+CZ127)</f>
        <v>10390</v>
      </c>
      <c r="DA129" s="13"/>
      <c r="DB129" s="18"/>
      <c r="DC129" s="18" t="s">
        <v>510</v>
      </c>
      <c r="DD129" s="18"/>
      <c r="DE129" s="18"/>
      <c r="DF129" s="18"/>
      <c r="DG129" s="18"/>
      <c r="DH129" s="19">
        <f>SUM(DH116+DH127)</f>
        <v>10478</v>
      </c>
      <c r="DI129" s="13"/>
      <c r="DJ129" s="18"/>
      <c r="DK129" s="18" t="s">
        <v>510</v>
      </c>
      <c r="DL129" s="18"/>
      <c r="DM129" s="18"/>
      <c r="DN129" s="18"/>
      <c r="DO129" s="18"/>
      <c r="DP129" s="19">
        <f>SUM(DP116+DP127)</f>
        <v>11921</v>
      </c>
      <c r="DQ129" s="5"/>
      <c r="DR129" s="21" t="s">
        <v>511</v>
      </c>
      <c r="DS129" s="13"/>
      <c r="DT129" s="14"/>
      <c r="DU129" s="14" t="s">
        <v>510</v>
      </c>
      <c r="DV129" s="14"/>
      <c r="DW129" s="14"/>
      <c r="DX129" s="14"/>
      <c r="DY129" s="14"/>
      <c r="DZ129" s="15">
        <f>SUM(DZ116+DZ127)</f>
        <v>11509</v>
      </c>
      <c r="EA129" s="13"/>
      <c r="EB129" s="14"/>
      <c r="EC129" s="14" t="s">
        <v>510</v>
      </c>
      <c r="ED129" s="14"/>
      <c r="EE129" s="14"/>
      <c r="EF129" s="14"/>
      <c r="EG129" s="14"/>
      <c r="EH129" s="15">
        <f>SUM(EH116+EH127)</f>
        <v>11703</v>
      </c>
      <c r="EI129" s="13"/>
      <c r="EJ129" s="14"/>
      <c r="EK129" s="14" t="s">
        <v>510</v>
      </c>
      <c r="EL129" s="14"/>
      <c r="EM129" s="14"/>
      <c r="EN129" s="14"/>
      <c r="EO129" s="14"/>
      <c r="EP129" s="15">
        <f>SUM(EP116+EP127)</f>
        <v>11301</v>
      </c>
      <c r="EQ129" s="13"/>
      <c r="ER129" s="14"/>
      <c r="ES129" s="14" t="s">
        <v>510</v>
      </c>
      <c r="ET129" s="14"/>
      <c r="EU129" s="14"/>
      <c r="EV129" s="14"/>
      <c r="EW129" s="14"/>
      <c r="EX129" s="15">
        <f>SUM(EX116+EX127)</f>
        <v>10423</v>
      </c>
      <c r="EY129" s="13" t="s">
        <v>16</v>
      </c>
      <c r="EZ129" s="14" t="s">
        <v>510</v>
      </c>
      <c r="FA129" s="14"/>
      <c r="FB129" s="14"/>
      <c r="FC129" s="14"/>
      <c r="FD129" s="14"/>
      <c r="FE129" s="14"/>
      <c r="FF129" s="15">
        <f>SUM(FF116+FF127)</f>
        <v>10745</v>
      </c>
      <c r="FG129" s="13"/>
      <c r="FH129" s="14"/>
      <c r="FI129" s="14" t="s">
        <v>510</v>
      </c>
      <c r="FJ129" s="14"/>
      <c r="FK129" s="14"/>
      <c r="FL129" s="14"/>
      <c r="FM129" s="14"/>
      <c r="FN129" s="14">
        <f>SUM(FN116+FN127)</f>
        <v>10298</v>
      </c>
      <c r="FO129" s="13"/>
      <c r="FP129" s="14"/>
      <c r="FQ129" s="14" t="s">
        <v>510</v>
      </c>
      <c r="FR129" s="14"/>
      <c r="FS129" s="14"/>
      <c r="FT129" s="14"/>
      <c r="FU129" s="14"/>
      <c r="FV129" s="15">
        <f>SUM(FV116+FV127)</f>
        <v>11814</v>
      </c>
      <c r="FW129" s="13"/>
      <c r="FX129" s="14"/>
      <c r="FY129" s="14" t="s">
        <v>510</v>
      </c>
      <c r="FZ129" s="14"/>
      <c r="GA129" s="14"/>
      <c r="GB129" s="14"/>
      <c r="GC129" s="14"/>
      <c r="GD129" s="14">
        <f>SUM(GD116+GD127)</f>
        <v>10536</v>
      </c>
      <c r="GE129" s="13"/>
      <c r="GF129" s="14"/>
      <c r="GG129" s="14" t="s">
        <v>510</v>
      </c>
      <c r="GH129" s="14"/>
      <c r="GI129" s="14"/>
      <c r="GJ129" s="14"/>
      <c r="GK129" s="14"/>
      <c r="GL129" s="15">
        <f>SUM(GL116+GL127)</f>
        <v>12474</v>
      </c>
      <c r="GM129" s="13"/>
      <c r="GN129" s="14"/>
      <c r="GO129" s="14" t="s">
        <v>510</v>
      </c>
      <c r="GP129" s="14"/>
      <c r="GQ129" s="14"/>
      <c r="GR129" s="14"/>
      <c r="GS129" s="14"/>
      <c r="GT129" s="15">
        <f>SUM(GT116+GT127)</f>
        <v>11739</v>
      </c>
      <c r="GU129" s="13"/>
      <c r="GV129" s="14"/>
      <c r="GW129" s="14" t="s">
        <v>510</v>
      </c>
      <c r="GX129" s="14"/>
      <c r="GY129" s="14"/>
      <c r="GZ129" s="14"/>
      <c r="HA129" s="14"/>
      <c r="HB129" s="14">
        <f>SUM(HB116+HB127)</f>
        <v>11306</v>
      </c>
      <c r="HC129" s="13"/>
      <c r="HD129" s="14"/>
      <c r="HE129" s="14" t="s">
        <v>510</v>
      </c>
      <c r="HF129" s="14"/>
      <c r="HG129" s="14"/>
      <c r="HH129" s="14"/>
      <c r="HI129" s="14"/>
      <c r="HJ129" s="15">
        <f>SUM(HJ116+HJ127)</f>
        <v>9471</v>
      </c>
      <c r="HK129" s="13"/>
      <c r="HL129" s="14"/>
      <c r="HM129" s="14" t="s">
        <v>510</v>
      </c>
      <c r="HN129" s="14"/>
      <c r="HO129" s="14"/>
      <c r="HP129" s="14"/>
      <c r="HQ129" s="14"/>
      <c r="HR129" s="15">
        <f>SUM(HR116+HR127)</f>
        <v>8763</v>
      </c>
      <c r="HS129" s="13"/>
      <c r="HT129" s="14"/>
      <c r="HU129" s="14" t="s">
        <v>510</v>
      </c>
      <c r="HV129" s="14"/>
      <c r="HW129" s="14"/>
      <c r="HX129" s="14"/>
      <c r="HY129" s="14"/>
      <c r="HZ129" s="15">
        <f>SUM(HZ116+HZ127)</f>
        <v>1687</v>
      </c>
      <c r="IA129" s="13"/>
      <c r="IB129" s="14"/>
      <c r="IC129" s="14" t="s">
        <v>510</v>
      </c>
      <c r="ID129" s="14"/>
      <c r="IE129" s="14"/>
      <c r="IF129" s="14"/>
      <c r="IG129" s="14"/>
      <c r="IH129" s="15">
        <f>SUM(IH116+IH127)</f>
        <v>9581</v>
      </c>
      <c r="II129" s="13"/>
      <c r="IJ129" s="14"/>
      <c r="IK129" s="14" t="s">
        <v>510</v>
      </c>
      <c r="IL129" s="14"/>
      <c r="IM129" s="14"/>
      <c r="IN129" s="14"/>
      <c r="IO129" s="14"/>
      <c r="IP129" s="15">
        <f>SUM(IP116+IP127)</f>
        <v>11646</v>
      </c>
      <c r="IQ129" s="5"/>
    </row>
    <row r="130" spans="1:251" ht="18" customHeight="1">
      <c r="A130" s="13"/>
      <c r="B130" s="18"/>
      <c r="C130" s="18" t="s">
        <v>512</v>
      </c>
      <c r="D130" s="18" t="s">
        <v>513</v>
      </c>
      <c r="E130" s="18">
        <f>(SUM(H$103:H$114)+SUM(H$118:H$125))/(COUNTA(H$103:H$114)+COUNTA(H$118:H$125))</f>
        <v>248.1818181818182</v>
      </c>
      <c r="F130" s="18" t="s">
        <v>514</v>
      </c>
      <c r="G130" s="111"/>
      <c r="H130" s="26" t="s">
        <v>515</v>
      </c>
      <c r="I130" s="13"/>
      <c r="J130" s="18"/>
      <c r="K130" s="18" t="s">
        <v>512</v>
      </c>
      <c r="L130" s="18" t="s">
        <v>513</v>
      </c>
      <c r="M130" s="18">
        <f>(SUM(P$103:P$114)+SUM(P$118:P$125))/(COUNTA(P$103:P$114)+COUNTA(P$118:P$125))</f>
        <v>322.65</v>
      </c>
      <c r="N130" s="18" t="s">
        <v>514</v>
      </c>
      <c r="O130" s="111"/>
      <c r="P130" s="26" t="s">
        <v>515</v>
      </c>
      <c r="Q130" s="13"/>
      <c r="R130" s="18"/>
      <c r="S130" s="18" t="s">
        <v>512</v>
      </c>
      <c r="T130" s="18" t="s">
        <v>513</v>
      </c>
      <c r="U130" s="18">
        <f>(SUM(X$103:X$114)+SUM(X$118:X$125))/(COUNTA(X$103:X$114)+COUNTA(X$118:X$125))</f>
        <v>456.85</v>
      </c>
      <c r="V130" s="18" t="s">
        <v>514</v>
      </c>
      <c r="W130" s="17"/>
      <c r="X130" s="26" t="s">
        <v>515</v>
      </c>
      <c r="Y130" s="13"/>
      <c r="Z130" s="18"/>
      <c r="AA130" s="18" t="s">
        <v>512</v>
      </c>
      <c r="AB130" s="18" t="s">
        <v>513</v>
      </c>
      <c r="AC130" s="18">
        <f>(SUM(AF$103:AF$114)+SUM(AF$118:AF$125))/(COUNTA(AF$103:AF$114)+COUNTA(AF$118:AF$125))</f>
        <v>427.35</v>
      </c>
      <c r="AD130" s="18" t="s">
        <v>514</v>
      </c>
      <c r="AE130" s="17"/>
      <c r="AF130" s="26" t="s">
        <v>515</v>
      </c>
      <c r="AG130" s="13"/>
      <c r="AH130" s="18"/>
      <c r="AI130" s="18" t="s">
        <v>512</v>
      </c>
      <c r="AJ130" s="18" t="s">
        <v>513</v>
      </c>
      <c r="AK130" s="18">
        <f>(SUM(AN$103:AN$114)+SUM(AN$118:AN$125))/(COUNTA(AN$103:AN$114)+COUNTA(AN$118:AN$125))</f>
        <v>278.5833333333333</v>
      </c>
      <c r="AL130" s="18" t="s">
        <v>514</v>
      </c>
      <c r="AM130" s="17"/>
      <c r="AN130" s="26" t="s">
        <v>515</v>
      </c>
      <c r="AO130" s="13"/>
      <c r="AP130" s="18"/>
      <c r="AQ130" s="18" t="s">
        <v>512</v>
      </c>
      <c r="AR130" s="18" t="s">
        <v>513</v>
      </c>
      <c r="AS130" s="18">
        <f>(SUM(AV$103:AV$114)+SUM(AV$118:AV$125))/(COUNTA(AV$103:AV$114)+COUNTA(AV$118:AV$125))</f>
        <v>331.1666666666667</v>
      </c>
      <c r="AT130" s="18" t="s">
        <v>514</v>
      </c>
      <c r="AU130" s="17"/>
      <c r="AV130" s="26" t="s">
        <v>515</v>
      </c>
      <c r="AW130" s="13"/>
      <c r="AX130" s="18"/>
      <c r="AY130" s="18" t="s">
        <v>512</v>
      </c>
      <c r="AZ130" s="18" t="s">
        <v>513</v>
      </c>
      <c r="BA130" s="18">
        <f>(SUM(BD$103:BD$114)+SUM(BD$118:BD$125))/(COUNTA(BD$103:BD$114)+COUNTA(BD$118:BD$125))</f>
        <v>419.9</v>
      </c>
      <c r="BB130" s="18" t="s">
        <v>514</v>
      </c>
      <c r="BC130" s="17"/>
      <c r="BD130" s="26" t="s">
        <v>515</v>
      </c>
      <c r="BE130" s="13"/>
      <c r="BF130" s="18"/>
      <c r="BG130" s="18" t="s">
        <v>512</v>
      </c>
      <c r="BH130" s="18" t="s">
        <v>513</v>
      </c>
      <c r="BI130" s="18" t="e">
        <f>(SUM(BL$103:BL$114)+SUM(BL$118:BL$125))/(COUNTA(BL$103:BL$114)+COUNTA(BL$118:BL$125))</f>
        <v>#DIV/0!</v>
      </c>
      <c r="BJ130" s="18" t="s">
        <v>514</v>
      </c>
      <c r="BK130" s="17"/>
      <c r="BL130" s="26" t="s">
        <v>515</v>
      </c>
      <c r="BM130" s="13"/>
      <c r="BN130" s="18"/>
      <c r="BO130" s="18" t="s">
        <v>512</v>
      </c>
      <c r="BP130" s="18" t="s">
        <v>513</v>
      </c>
      <c r="BQ130" s="18" t="e">
        <f>(SUM(BT$103:BT$114)+SUM(BT$118:BT$125))/(COUNTA(BT$103:BT$114)+COUNTA(BT$118:BT$125))</f>
        <v>#DIV/0!</v>
      </c>
      <c r="BR130" s="18" t="s">
        <v>514</v>
      </c>
      <c r="BS130" s="153"/>
      <c r="BT130" s="26" t="s">
        <v>515</v>
      </c>
      <c r="BU130" s="13"/>
      <c r="BV130" s="18"/>
      <c r="BW130" s="18" t="s">
        <v>512</v>
      </c>
      <c r="BX130" s="18" t="s">
        <v>513</v>
      </c>
      <c r="BY130" s="18">
        <f>(SUM(CB$103:CB$114)+SUM(CB$118:CB$125))/(COUNTA(CB$103:CB$114)+COUNTA(CB$118:CB$125))</f>
        <v>533.6</v>
      </c>
      <c r="BZ130" s="18" t="s">
        <v>514</v>
      </c>
      <c r="CA130" s="17"/>
      <c r="CB130" s="26" t="s">
        <v>515</v>
      </c>
      <c r="CC130" s="13"/>
      <c r="CD130" s="18"/>
      <c r="CE130" s="18" t="s">
        <v>512</v>
      </c>
      <c r="CF130" s="18" t="s">
        <v>513</v>
      </c>
      <c r="CG130" s="18">
        <f>(SUM(CJ$103:CJ$114)+SUM(CJ$118:CJ$125))/(COUNTA(CJ$103:CJ$114)+COUNTA(CJ$118:CJ$125))</f>
        <v>528.3333333333334</v>
      </c>
      <c r="CH130" s="18" t="s">
        <v>514</v>
      </c>
      <c r="CI130" s="17"/>
      <c r="CJ130" s="26" t="s">
        <v>515</v>
      </c>
      <c r="CK130" s="13"/>
      <c r="CL130" s="18"/>
      <c r="CM130" s="18" t="s">
        <v>512</v>
      </c>
      <c r="CN130" s="18" t="s">
        <v>513</v>
      </c>
      <c r="CO130" s="18">
        <f>(SUM(CR$103:CR$114)+SUM(CR$118:CR$125))/(COUNTA(CR$103:CR$114)+COUNTA(CR$118:CR$125))</f>
        <v>488.7647058823529</v>
      </c>
      <c r="CP130" s="18" t="s">
        <v>514</v>
      </c>
      <c r="CQ130" s="17"/>
      <c r="CR130" s="26" t="s">
        <v>515</v>
      </c>
      <c r="CS130" s="13"/>
      <c r="CT130" s="18"/>
      <c r="CU130" s="18" t="s">
        <v>512</v>
      </c>
      <c r="CV130" s="18" t="s">
        <v>513</v>
      </c>
      <c r="CW130" s="18">
        <f>(SUM(CZ$103:CZ$114)+SUM(CZ$118:CZ$125))/(COUNTA(CZ$103:CZ$114)+COUNTA(CZ$118:CZ$125))</f>
        <v>519.5</v>
      </c>
      <c r="CX130" s="18" t="s">
        <v>514</v>
      </c>
      <c r="CY130" s="17"/>
      <c r="CZ130" s="26" t="s">
        <v>515</v>
      </c>
      <c r="DA130" s="13"/>
      <c r="DB130" s="18"/>
      <c r="DC130" s="18" t="s">
        <v>512</v>
      </c>
      <c r="DD130" s="18" t="s">
        <v>513</v>
      </c>
      <c r="DE130" s="18">
        <f>(SUM(DH$103:DH$114)+SUM(DH$118:DH$125))/(COUNTA(DH$103:DH$114)+COUNTA(DH$118:DH$125))</f>
        <v>523.9</v>
      </c>
      <c r="DF130" s="18" t="s">
        <v>514</v>
      </c>
      <c r="DG130" s="17"/>
      <c r="DH130" s="26" t="s">
        <v>515</v>
      </c>
      <c r="DI130" s="13"/>
      <c r="DJ130" s="18"/>
      <c r="DK130" s="18" t="s">
        <v>512</v>
      </c>
      <c r="DL130" s="18" t="s">
        <v>513</v>
      </c>
      <c r="DM130" s="18">
        <f>(SUM(DP$103:DP$114)+SUM(DP$118:DP$125))/(COUNTA(DP$103:DP$114)+COUNTA(DP$118:DP$125))</f>
        <v>596.05</v>
      </c>
      <c r="DN130" s="18" t="s">
        <v>514</v>
      </c>
      <c r="DO130" s="17"/>
      <c r="DP130" s="26" t="s">
        <v>515</v>
      </c>
      <c r="DQ130" s="5"/>
      <c r="DR130" s="21" t="s">
        <v>516</v>
      </c>
      <c r="DS130" s="13"/>
      <c r="DT130" s="14"/>
      <c r="DU130" s="14" t="s">
        <v>512</v>
      </c>
      <c r="DV130" s="14" t="s">
        <v>513</v>
      </c>
      <c r="DW130" s="14">
        <f>(SUM(DZ$103:DZ$114)+SUM(DZ$118:DZ$125))/(COUNTA(DZ$103:DZ$114)+COUNTA(DZ$118:DZ$125))</f>
        <v>575.45</v>
      </c>
      <c r="DX130" s="14" t="s">
        <v>514</v>
      </c>
      <c r="DY130" s="23"/>
      <c r="DZ130" s="27" t="s">
        <v>515</v>
      </c>
      <c r="EA130" s="13"/>
      <c r="EB130" s="14"/>
      <c r="EC130" s="14" t="s">
        <v>512</v>
      </c>
      <c r="ED130" s="14" t="s">
        <v>513</v>
      </c>
      <c r="EE130" s="14">
        <f>(SUM(EH$103:EH$114)+SUM(EH$118:EH$125))/(COUNTA(EH$103:EH$114)+COUNTA(EH$118:EH$125))</f>
        <v>585.15</v>
      </c>
      <c r="EF130" s="14" t="s">
        <v>514</v>
      </c>
      <c r="EG130" s="23"/>
      <c r="EH130" s="27" t="s">
        <v>515</v>
      </c>
      <c r="EI130" s="13"/>
      <c r="EJ130" s="14"/>
      <c r="EK130" s="14" t="s">
        <v>512</v>
      </c>
      <c r="EL130" s="14" t="s">
        <v>513</v>
      </c>
      <c r="EM130" s="14">
        <f>(SUM(EP$103:EP$114)+SUM(EP$118:EP$125))/(COUNTA(EP$103:EP$114)+COUNTA(EP$118:EP$125))</f>
        <v>565.05</v>
      </c>
      <c r="EN130" s="14" t="s">
        <v>514</v>
      </c>
      <c r="EO130" s="23"/>
      <c r="EP130" s="27" t="s">
        <v>515</v>
      </c>
      <c r="EQ130" s="13"/>
      <c r="ER130" s="14"/>
      <c r="ES130" s="14" t="s">
        <v>512</v>
      </c>
      <c r="ET130" s="14" t="s">
        <v>513</v>
      </c>
      <c r="EU130" s="14">
        <f>(SUM(EX$103:EX$114)+SUM(EX$118:EX$125))/(COUNTA(EX$103:EX$114)+COUNTA(EX$118:EX$125))</f>
        <v>521.15</v>
      </c>
      <c r="EV130" s="14" t="s">
        <v>514</v>
      </c>
      <c r="EW130" s="23"/>
      <c r="EX130" s="27" t="s">
        <v>515</v>
      </c>
      <c r="EY130" s="13" t="s">
        <v>16</v>
      </c>
      <c r="EZ130" s="14" t="s">
        <v>512</v>
      </c>
      <c r="FA130" s="14"/>
      <c r="FB130" s="14" t="s">
        <v>513</v>
      </c>
      <c r="FC130" s="14">
        <f>(SUM(FF$103:FF$114)+SUM(FF$118:FF$125))/(COUNTA(FF$103:FF$114)+COUNTA(FF$118:FF$125))</f>
        <v>537.25</v>
      </c>
      <c r="FD130" s="14" t="s">
        <v>514</v>
      </c>
      <c r="FE130" s="23"/>
      <c r="FF130" s="27" t="s">
        <v>515</v>
      </c>
      <c r="FG130" s="13"/>
      <c r="FH130" s="14"/>
      <c r="FI130" s="14" t="s">
        <v>512</v>
      </c>
      <c r="FJ130" s="14" t="s">
        <v>513</v>
      </c>
      <c r="FK130" s="14">
        <f>(SUM(FN$103:FN$114)+SUM(FN$118:FN$125))/(COUNTA(FN$103:FN$114)+COUNTA(FN$118:FN$125))</f>
        <v>542</v>
      </c>
      <c r="FL130" s="14" t="s">
        <v>514</v>
      </c>
      <c r="FM130" s="23"/>
      <c r="FN130" s="28" t="s">
        <v>515</v>
      </c>
      <c r="FO130" s="13"/>
      <c r="FP130" s="14"/>
      <c r="FQ130" s="14" t="s">
        <v>512</v>
      </c>
      <c r="FR130" s="14" t="s">
        <v>513</v>
      </c>
      <c r="FS130" s="14">
        <f>(SUM(FV$103:FV$114)+SUM(FV$118:FV$125))/(COUNTA(FV$103:FV$114)+COUNTA(FV$118:FV$125))</f>
        <v>590.7</v>
      </c>
      <c r="FT130" s="14" t="s">
        <v>514</v>
      </c>
      <c r="FU130" s="23"/>
      <c r="FV130" s="27" t="s">
        <v>515</v>
      </c>
      <c r="FW130" s="13"/>
      <c r="FX130" s="14"/>
      <c r="FY130" s="14" t="s">
        <v>512</v>
      </c>
      <c r="FZ130" s="14" t="s">
        <v>513</v>
      </c>
      <c r="GA130" s="14">
        <f>(SUM(GD$103:GD$114)+SUM(GD$118:GD$125))/(COUNTA(GD$103:GD$114)+COUNTA(GD$118:GD$125))</f>
        <v>585.3333333333334</v>
      </c>
      <c r="GB130" s="14" t="s">
        <v>514</v>
      </c>
      <c r="GC130" s="23"/>
      <c r="GD130" s="28" t="s">
        <v>515</v>
      </c>
      <c r="GE130" s="13"/>
      <c r="GF130" s="14"/>
      <c r="GG130" s="14" t="s">
        <v>512</v>
      </c>
      <c r="GH130" s="14" t="s">
        <v>513</v>
      </c>
      <c r="GI130" s="14">
        <f>(SUM(GL$103:GL$114)+SUM(GL$118:GL$125))/(COUNTA(GL$103:GL$114)+COUNTA(GL$118:GL$125))</f>
        <v>623.7</v>
      </c>
      <c r="GJ130" s="14" t="s">
        <v>514</v>
      </c>
      <c r="GK130" s="23"/>
      <c r="GL130" s="27" t="s">
        <v>515</v>
      </c>
      <c r="GM130" s="13"/>
      <c r="GN130" s="14"/>
      <c r="GO130" s="14" t="s">
        <v>512</v>
      </c>
      <c r="GP130" s="14" t="s">
        <v>513</v>
      </c>
      <c r="GQ130" s="14">
        <f>(SUM(GT$103:GT$114)+SUM(GT$118:GT$125))/(COUNTA(GT$103:GT$114)+COUNTA(GT$118:GT$125))</f>
        <v>586.95</v>
      </c>
      <c r="GR130" s="14" t="s">
        <v>514</v>
      </c>
      <c r="GS130" s="23"/>
      <c r="GT130" s="27" t="s">
        <v>515</v>
      </c>
      <c r="GU130" s="13"/>
      <c r="GV130" s="14"/>
      <c r="GW130" s="14" t="s">
        <v>512</v>
      </c>
      <c r="GX130" s="14" t="s">
        <v>513</v>
      </c>
      <c r="GY130" s="14">
        <f>(SUM(HB$103:HB$114)+SUM(HB$118:HB$125))/(COUNTA(HB$103:HB$114)+COUNTA(HB$118:HB$125))</f>
        <v>595.0526315789474</v>
      </c>
      <c r="GZ130" s="14" t="s">
        <v>514</v>
      </c>
      <c r="HA130" s="23"/>
      <c r="HB130" s="28" t="s">
        <v>515</v>
      </c>
      <c r="HC130" s="13"/>
      <c r="HD130" s="14"/>
      <c r="HE130" s="14" t="s">
        <v>512</v>
      </c>
      <c r="HF130" s="14" t="s">
        <v>513</v>
      </c>
      <c r="HG130" s="14">
        <f>(SUM(HJ$103:HJ$114)+SUM(HJ$118:HJ$125))/(COUNTA(HJ$103:HJ$114)+COUNTA(HJ$118:HJ$125))</f>
        <v>557.1176470588235</v>
      </c>
      <c r="HH130" s="14" t="s">
        <v>514</v>
      </c>
      <c r="HI130" s="23"/>
      <c r="HJ130" s="27" t="s">
        <v>515</v>
      </c>
      <c r="HK130" s="13"/>
      <c r="HL130" s="14"/>
      <c r="HM130" s="14" t="s">
        <v>512</v>
      </c>
      <c r="HN130" s="14" t="s">
        <v>513</v>
      </c>
      <c r="HO130" s="14">
        <f>(SUM(HR$103:HR$114)+SUM(HR$118:HR$125))/(COUNTA(HR$103:HR$114)+COUNTA(HR$118:HR$125))</f>
        <v>515.4705882352941</v>
      </c>
      <c r="HP130" s="14" t="s">
        <v>514</v>
      </c>
      <c r="HQ130" s="23"/>
      <c r="HR130" s="27" t="s">
        <v>515</v>
      </c>
      <c r="HS130" s="13"/>
      <c r="HT130" s="14"/>
      <c r="HU130" s="14" t="s">
        <v>512</v>
      </c>
      <c r="HV130" s="14" t="s">
        <v>513</v>
      </c>
      <c r="HW130" s="14">
        <f>(SUM(HZ$103:HZ$114)+SUM(HZ$118:HZ$125))/(COUNTA(HZ$103:HZ$114)+COUNTA(HZ$118:HZ$125))</f>
        <v>337.4</v>
      </c>
      <c r="HX130" s="14" t="s">
        <v>514</v>
      </c>
      <c r="HY130" s="23"/>
      <c r="HZ130" s="27" t="s">
        <v>515</v>
      </c>
      <c r="IA130" s="13"/>
      <c r="IB130" s="14"/>
      <c r="IC130" s="14" t="s">
        <v>512</v>
      </c>
      <c r="ID130" s="14" t="s">
        <v>513</v>
      </c>
      <c r="IE130" s="14">
        <f>(SUM(IH$103:IH$114)+SUM(IH$118:IH$125))/(COUNTA(IH$103:IH$114)+COUNTA(IH$118:IH$125))</f>
        <v>737</v>
      </c>
      <c r="IF130" s="14" t="s">
        <v>514</v>
      </c>
      <c r="IG130" s="23"/>
      <c r="IH130" s="27" t="s">
        <v>515</v>
      </c>
      <c r="II130" s="13"/>
      <c r="IJ130" s="14"/>
      <c r="IK130" s="14" t="s">
        <v>512</v>
      </c>
      <c r="IL130" s="14" t="s">
        <v>513</v>
      </c>
      <c r="IM130" s="14">
        <f>(SUM(IP$103:IP$114)+SUM(IP$118:IP$125))/(COUNTA(IP$103:IP$114)+COUNTA(IP$118:IP$125))</f>
        <v>727.875</v>
      </c>
      <c r="IN130" s="14" t="s">
        <v>514</v>
      </c>
      <c r="IO130" s="23"/>
      <c r="IP130" s="27" t="s">
        <v>515</v>
      </c>
      <c r="IQ130" s="5"/>
    </row>
    <row r="131" spans="1:251" ht="18" customHeight="1">
      <c r="A131" s="13"/>
      <c r="B131" s="18"/>
      <c r="C131" s="17"/>
      <c r="D131" s="17"/>
      <c r="E131" s="17"/>
      <c r="F131" s="17"/>
      <c r="G131" s="111"/>
      <c r="H131" s="19"/>
      <c r="I131" s="13"/>
      <c r="J131" s="18"/>
      <c r="K131" s="17"/>
      <c r="L131" s="17"/>
      <c r="M131" s="17"/>
      <c r="N131" s="17"/>
      <c r="O131" s="111"/>
      <c r="P131" s="19"/>
      <c r="Q131" s="13"/>
      <c r="R131" s="18"/>
      <c r="S131" s="17"/>
      <c r="T131" s="17"/>
      <c r="U131" s="17"/>
      <c r="V131" s="17"/>
      <c r="W131" s="17"/>
      <c r="X131" s="19"/>
      <c r="Y131" s="13"/>
      <c r="Z131" s="18"/>
      <c r="AA131" s="17"/>
      <c r="AB131" s="17"/>
      <c r="AC131" s="17"/>
      <c r="AD131" s="17"/>
      <c r="AE131" s="17"/>
      <c r="AF131" s="19"/>
      <c r="AG131" s="13"/>
      <c r="AH131" s="18"/>
      <c r="AI131" s="17"/>
      <c r="AJ131" s="17"/>
      <c r="AK131" s="17"/>
      <c r="AL131" s="17"/>
      <c r="AM131" s="17"/>
      <c r="AN131" s="19"/>
      <c r="AO131" s="13"/>
      <c r="AP131" s="18"/>
      <c r="AQ131" s="17"/>
      <c r="AR131" s="17"/>
      <c r="AS131" s="17"/>
      <c r="AT131" s="17"/>
      <c r="AU131" s="17"/>
      <c r="AV131" s="19"/>
      <c r="AW131" s="13"/>
      <c r="AX131" s="18"/>
      <c r="AY131" s="17"/>
      <c r="AZ131" s="17"/>
      <c r="BA131" s="17"/>
      <c r="BB131" s="17"/>
      <c r="BC131" s="17"/>
      <c r="BD131" s="19"/>
      <c r="BE131" s="13"/>
      <c r="BF131" s="18"/>
      <c r="BG131" s="17"/>
      <c r="BH131" s="17"/>
      <c r="BI131" s="17"/>
      <c r="BJ131" s="17"/>
      <c r="BK131" s="17"/>
      <c r="BL131" s="19"/>
      <c r="BM131" s="13"/>
      <c r="BN131" s="18"/>
      <c r="BO131" s="17"/>
      <c r="BP131" s="17"/>
      <c r="BQ131" s="17"/>
      <c r="BR131" s="17"/>
      <c r="BS131" s="153"/>
      <c r="BT131" s="19"/>
      <c r="BU131" s="13"/>
      <c r="BV131" s="18"/>
      <c r="BW131" s="17"/>
      <c r="BX131" s="17"/>
      <c r="BY131" s="17"/>
      <c r="BZ131" s="17"/>
      <c r="CA131" s="17"/>
      <c r="CB131" s="19"/>
      <c r="CC131" s="13"/>
      <c r="CD131" s="18"/>
      <c r="CE131" s="17"/>
      <c r="CF131" s="17"/>
      <c r="CG131" s="17"/>
      <c r="CH131" s="17"/>
      <c r="CI131" s="17"/>
      <c r="CJ131" s="19"/>
      <c r="CK131" s="13"/>
      <c r="CL131" s="18"/>
      <c r="CM131" s="17"/>
      <c r="CN131" s="17"/>
      <c r="CO131" s="17"/>
      <c r="CP131" s="17"/>
      <c r="CQ131" s="17"/>
      <c r="CR131" s="19"/>
      <c r="CS131" s="13"/>
      <c r="CT131" s="18"/>
      <c r="CU131" s="17"/>
      <c r="CV131" s="17"/>
      <c r="CW131" s="17"/>
      <c r="CX131" s="17"/>
      <c r="CY131" s="17"/>
      <c r="CZ131" s="19"/>
      <c r="DA131" s="13"/>
      <c r="DB131" s="18"/>
      <c r="DC131" s="17"/>
      <c r="DD131" s="17"/>
      <c r="DE131" s="17"/>
      <c r="DF131" s="17"/>
      <c r="DG131" s="17"/>
      <c r="DH131" s="19"/>
      <c r="DI131" s="13"/>
      <c r="DJ131" s="18"/>
      <c r="DK131" s="17"/>
      <c r="DL131" s="17"/>
      <c r="DM131" s="17"/>
      <c r="DN131" s="17"/>
      <c r="DO131" s="17"/>
      <c r="DP131" s="19"/>
      <c r="DQ131" s="5"/>
      <c r="DR131" s="21" t="s">
        <v>517</v>
      </c>
      <c r="DS131" s="13"/>
      <c r="DT131" s="14"/>
      <c r="DU131" s="23"/>
      <c r="DV131" s="23"/>
      <c r="DW131" s="23"/>
      <c r="DX131" s="23"/>
      <c r="DY131" s="23"/>
      <c r="DZ131" s="15"/>
      <c r="EA131" s="13"/>
      <c r="EB131" s="14"/>
      <c r="EC131" s="23"/>
      <c r="ED131" s="23"/>
      <c r="EE131" s="23"/>
      <c r="EF131" s="23"/>
      <c r="EG131" s="23"/>
      <c r="EH131" s="15"/>
      <c r="EI131" s="13"/>
      <c r="EJ131" s="14"/>
      <c r="EK131" s="23"/>
      <c r="EL131" s="23"/>
      <c r="EM131" s="23"/>
      <c r="EN131" s="23"/>
      <c r="EO131" s="23"/>
      <c r="EP131" s="15"/>
      <c r="EQ131" s="13"/>
      <c r="ER131" s="14"/>
      <c r="ES131" s="23"/>
      <c r="ET131" s="23"/>
      <c r="EU131" s="23"/>
      <c r="EV131" s="23"/>
      <c r="EW131" s="23"/>
      <c r="EX131" s="15"/>
      <c r="EY131" s="13" t="s">
        <v>16</v>
      </c>
      <c r="EZ131" s="14"/>
      <c r="FA131" s="23"/>
      <c r="FB131" s="23"/>
      <c r="FC131" s="23"/>
      <c r="FD131" s="23"/>
      <c r="FE131" s="23"/>
      <c r="FF131" s="15"/>
      <c r="FG131" s="13"/>
      <c r="FH131" s="14"/>
      <c r="FI131" s="23"/>
      <c r="FJ131" s="23"/>
      <c r="FK131" s="23"/>
      <c r="FL131" s="23"/>
      <c r="FM131" s="23"/>
      <c r="FN131" s="14"/>
      <c r="FO131" s="13"/>
      <c r="FP131" s="14"/>
      <c r="FQ131" s="23"/>
      <c r="FR131" s="23"/>
      <c r="FS131" s="23"/>
      <c r="FT131" s="23"/>
      <c r="FU131" s="23"/>
      <c r="FV131" s="15"/>
      <c r="FW131" s="13"/>
      <c r="FX131" s="14"/>
      <c r="FY131" s="23"/>
      <c r="FZ131" s="23"/>
      <c r="GA131" s="23"/>
      <c r="GB131" s="23"/>
      <c r="GC131" s="23"/>
      <c r="GD131" s="14"/>
      <c r="GE131" s="13"/>
      <c r="GF131" s="14"/>
      <c r="GG131" s="23"/>
      <c r="GH131" s="23"/>
      <c r="GI131" s="23"/>
      <c r="GJ131" s="23"/>
      <c r="GK131" s="23"/>
      <c r="GL131" s="15"/>
      <c r="GM131" s="13"/>
      <c r="GN131" s="14"/>
      <c r="GO131" s="23"/>
      <c r="GP131" s="23"/>
      <c r="GQ131" s="23"/>
      <c r="GR131" s="23"/>
      <c r="GS131" s="23"/>
      <c r="GT131" s="15"/>
      <c r="GU131" s="13"/>
      <c r="GV131" s="14"/>
      <c r="GW131" s="23"/>
      <c r="GX131" s="23"/>
      <c r="GY131" s="23"/>
      <c r="GZ131" s="23"/>
      <c r="HA131" s="23"/>
      <c r="HB131" s="14"/>
      <c r="HC131" s="13"/>
      <c r="HD131" s="14" t="s">
        <v>518</v>
      </c>
      <c r="HE131" s="23"/>
      <c r="HF131" s="23" t="s">
        <v>519</v>
      </c>
      <c r="HG131" s="23"/>
      <c r="HH131" s="23"/>
      <c r="HI131" s="23"/>
      <c r="HJ131" s="15"/>
      <c r="HK131" s="13"/>
      <c r="HL131" s="14"/>
      <c r="HM131" s="23"/>
      <c r="HN131" s="23"/>
      <c r="HO131" s="23"/>
      <c r="HP131" s="23"/>
      <c r="HQ131" s="23"/>
      <c r="HR131" s="15"/>
      <c r="HS131" s="13"/>
      <c r="HT131" s="14"/>
      <c r="HU131" s="23"/>
      <c r="HV131" s="23"/>
      <c r="HW131" s="23"/>
      <c r="HX131" s="23"/>
      <c r="HY131" s="23"/>
      <c r="HZ131" s="15"/>
      <c r="IA131" s="13"/>
      <c r="IB131" s="14"/>
      <c r="IC131" s="23"/>
      <c r="ID131" s="23"/>
      <c r="IE131" s="23"/>
      <c r="IF131" s="23"/>
      <c r="IG131" s="23"/>
      <c r="IH131" s="15"/>
      <c r="II131" s="13"/>
      <c r="IJ131" s="14"/>
      <c r="IK131" s="23"/>
      <c r="IL131" s="23"/>
      <c r="IM131" s="23"/>
      <c r="IN131" s="23"/>
      <c r="IO131" s="23"/>
      <c r="IP131" s="15"/>
      <c r="IQ131" s="5"/>
    </row>
    <row r="132" spans="1:251" ht="18" customHeight="1">
      <c r="A132" s="13"/>
      <c r="B132" s="18" t="s">
        <v>520</v>
      </c>
      <c r="C132" s="17">
        <v>2010</v>
      </c>
      <c r="D132" s="17"/>
      <c r="E132" s="17"/>
      <c r="F132" s="17"/>
      <c r="G132" s="111"/>
      <c r="H132" s="19"/>
      <c r="I132" s="13"/>
      <c r="J132" s="18" t="s">
        <v>520</v>
      </c>
      <c r="K132" s="17">
        <v>2009</v>
      </c>
      <c r="L132" s="17"/>
      <c r="M132" s="17"/>
      <c r="N132" s="17"/>
      <c r="O132" s="111"/>
      <c r="P132" s="19"/>
      <c r="Q132" s="13"/>
      <c r="R132" s="18" t="s">
        <v>520</v>
      </c>
      <c r="S132" s="17" t="s">
        <v>1602</v>
      </c>
      <c r="T132" s="17"/>
      <c r="U132" s="17"/>
      <c r="V132" s="17"/>
      <c r="W132" s="17"/>
      <c r="X132" s="19"/>
      <c r="Y132" s="13"/>
      <c r="Z132" s="18" t="s">
        <v>520</v>
      </c>
      <c r="AA132" s="17" t="s">
        <v>1603</v>
      </c>
      <c r="AB132" s="17"/>
      <c r="AC132" s="17"/>
      <c r="AD132" s="17"/>
      <c r="AE132" s="17"/>
      <c r="AF132" s="19"/>
      <c r="AG132" s="13"/>
      <c r="AH132" s="18" t="s">
        <v>520</v>
      </c>
      <c r="AI132" s="17" t="s">
        <v>1604</v>
      </c>
      <c r="AJ132" s="17"/>
      <c r="AK132" s="17"/>
      <c r="AL132" s="17"/>
      <c r="AM132" s="17"/>
      <c r="AN132" s="19"/>
      <c r="AO132" s="13"/>
      <c r="AP132" s="18" t="s">
        <v>520</v>
      </c>
      <c r="AQ132" s="17" t="s">
        <v>1605</v>
      </c>
      <c r="AR132" s="17"/>
      <c r="AS132" s="17"/>
      <c r="AT132" s="17"/>
      <c r="AU132" s="17"/>
      <c r="AV132" s="19"/>
      <c r="AW132" s="13"/>
      <c r="AX132" s="18" t="s">
        <v>520</v>
      </c>
      <c r="AY132" s="17" t="s">
        <v>1606</v>
      </c>
      <c r="AZ132" s="17"/>
      <c r="BA132" s="17"/>
      <c r="BB132" s="17"/>
      <c r="BC132" s="17"/>
      <c r="BD132" s="19"/>
      <c r="BE132" s="13"/>
      <c r="BF132" s="18" t="s">
        <v>520</v>
      </c>
      <c r="BG132" s="17" t="s">
        <v>1607</v>
      </c>
      <c r="BH132" s="17"/>
      <c r="BI132" s="17"/>
      <c r="BJ132" s="17"/>
      <c r="BK132" s="17"/>
      <c r="BL132" s="19"/>
      <c r="BM132" s="13"/>
      <c r="BN132" s="18" t="s">
        <v>520</v>
      </c>
      <c r="BO132" s="17" t="s">
        <v>1608</v>
      </c>
      <c r="BP132" s="17"/>
      <c r="BQ132" s="17"/>
      <c r="BR132" s="17"/>
      <c r="BS132" s="153"/>
      <c r="BT132" s="19"/>
      <c r="BU132" s="13"/>
      <c r="BV132" s="18" t="s">
        <v>520</v>
      </c>
      <c r="BW132" s="17" t="s">
        <v>1609</v>
      </c>
      <c r="BX132" s="17"/>
      <c r="BY132" s="17"/>
      <c r="BZ132" s="17"/>
      <c r="CA132" s="17"/>
      <c r="CB132" s="19"/>
      <c r="CC132" s="13"/>
      <c r="CD132" s="18" t="s">
        <v>520</v>
      </c>
      <c r="CE132" s="17" t="s">
        <v>1610</v>
      </c>
      <c r="CF132" s="17"/>
      <c r="CG132" s="17"/>
      <c r="CH132" s="17"/>
      <c r="CI132" s="17"/>
      <c r="CJ132" s="19"/>
      <c r="CK132" s="13"/>
      <c r="CL132" s="18" t="s">
        <v>520</v>
      </c>
      <c r="CM132" s="17" t="s">
        <v>1611</v>
      </c>
      <c r="CN132" s="17"/>
      <c r="CO132" s="17"/>
      <c r="CP132" s="17"/>
      <c r="CQ132" s="17"/>
      <c r="CR132" s="19"/>
      <c r="CS132" s="13"/>
      <c r="CT132" s="18" t="s">
        <v>520</v>
      </c>
      <c r="CU132" s="17" t="s">
        <v>1612</v>
      </c>
      <c r="CV132" s="17"/>
      <c r="CW132" s="17"/>
      <c r="CX132" s="17"/>
      <c r="CY132" s="17"/>
      <c r="CZ132" s="19"/>
      <c r="DA132" s="13"/>
      <c r="DB132" s="18" t="s">
        <v>520</v>
      </c>
      <c r="DC132" s="17" t="s">
        <v>1613</v>
      </c>
      <c r="DD132" s="17"/>
      <c r="DE132" s="17"/>
      <c r="DF132" s="17"/>
      <c r="DG132" s="17"/>
      <c r="DH132" s="19"/>
      <c r="DI132" s="13"/>
      <c r="DJ132" s="18" t="s">
        <v>520</v>
      </c>
      <c r="DK132" s="17" t="s">
        <v>1614</v>
      </c>
      <c r="DL132" s="17"/>
      <c r="DM132" s="17"/>
      <c r="DN132" s="17"/>
      <c r="DO132" s="17"/>
      <c r="DP132" s="19"/>
      <c r="DQ132" s="5"/>
      <c r="DR132" s="21" t="s">
        <v>521</v>
      </c>
      <c r="DS132" s="13"/>
      <c r="DT132" s="14" t="s">
        <v>520</v>
      </c>
      <c r="DU132" s="23" t="s">
        <v>1615</v>
      </c>
      <c r="DV132" s="23"/>
      <c r="DW132" s="23"/>
      <c r="DX132" s="23"/>
      <c r="DY132" s="23"/>
      <c r="DZ132" s="15"/>
      <c r="EA132" s="13"/>
      <c r="EB132" s="14" t="s">
        <v>520</v>
      </c>
      <c r="EC132" s="23" t="s">
        <v>1616</v>
      </c>
      <c r="ED132" s="23"/>
      <c r="EE132" s="23"/>
      <c r="EF132" s="23"/>
      <c r="EG132" s="23"/>
      <c r="EH132" s="15"/>
      <c r="EI132" s="13"/>
      <c r="EJ132" s="14" t="s">
        <v>520</v>
      </c>
      <c r="EK132" s="23" t="s">
        <v>1617</v>
      </c>
      <c r="EL132" s="23"/>
      <c r="EM132" s="23"/>
      <c r="EN132" s="23"/>
      <c r="EO132" s="23"/>
      <c r="EP132" s="15"/>
      <c r="EQ132" s="13"/>
      <c r="ER132" s="14" t="s">
        <v>520</v>
      </c>
      <c r="ES132" s="23" t="s">
        <v>1618</v>
      </c>
      <c r="ET132" s="23"/>
      <c r="EU132" s="23"/>
      <c r="EV132" s="23"/>
      <c r="EW132" s="23"/>
      <c r="EX132" s="15"/>
      <c r="EY132" s="13" t="s">
        <v>16</v>
      </c>
      <c r="EZ132" s="14" t="s">
        <v>987</v>
      </c>
      <c r="FA132" s="23" t="s">
        <v>1619</v>
      </c>
      <c r="FB132" s="23"/>
      <c r="FC132" s="23"/>
      <c r="FD132" s="23"/>
      <c r="FE132" s="23"/>
      <c r="FF132" s="15"/>
      <c r="FG132" s="13"/>
      <c r="FH132" s="14" t="s">
        <v>520</v>
      </c>
      <c r="FI132" s="23" t="s">
        <v>1620</v>
      </c>
      <c r="FJ132" s="23"/>
      <c r="FK132" s="23"/>
      <c r="FL132" s="23"/>
      <c r="FM132" s="23"/>
      <c r="FN132" s="14"/>
      <c r="FO132" s="13"/>
      <c r="FP132" s="14" t="s">
        <v>520</v>
      </c>
      <c r="FQ132" s="23" t="s">
        <v>1621</v>
      </c>
      <c r="FR132" s="23"/>
      <c r="FS132" s="23"/>
      <c r="FT132" s="23"/>
      <c r="FU132" s="23"/>
      <c r="FV132" s="15"/>
      <c r="FW132" s="13"/>
      <c r="FX132" s="14" t="s">
        <v>520</v>
      </c>
      <c r="FY132" s="23" t="s">
        <v>1622</v>
      </c>
      <c r="FZ132" s="23"/>
      <c r="GA132" s="23"/>
      <c r="GB132" s="23"/>
      <c r="GC132" s="23"/>
      <c r="GD132" s="14"/>
      <c r="GE132" s="13"/>
      <c r="GF132" s="14" t="s">
        <v>520</v>
      </c>
      <c r="GG132" s="23" t="s">
        <v>1623</v>
      </c>
      <c r="GH132" s="23"/>
      <c r="GI132" s="23"/>
      <c r="GJ132" s="23"/>
      <c r="GK132" s="23"/>
      <c r="GL132" s="15"/>
      <c r="GM132" s="13"/>
      <c r="GN132" s="14" t="s">
        <v>520</v>
      </c>
      <c r="GO132" s="23" t="s">
        <v>1624</v>
      </c>
      <c r="GP132" s="23"/>
      <c r="GQ132" s="23"/>
      <c r="GR132" s="23"/>
      <c r="GS132" s="23"/>
      <c r="GT132" s="15"/>
      <c r="GU132" s="13"/>
      <c r="GV132" s="14" t="s">
        <v>520</v>
      </c>
      <c r="GW132" s="23" t="s">
        <v>1625</v>
      </c>
      <c r="GX132" s="23"/>
      <c r="GY132" s="23"/>
      <c r="GZ132" s="23"/>
      <c r="HA132" s="23"/>
      <c r="HB132" s="14"/>
      <c r="HC132" s="13"/>
      <c r="HD132" s="14" t="s">
        <v>520</v>
      </c>
      <c r="HE132" s="23" t="s">
        <v>1626</v>
      </c>
      <c r="HF132" s="23"/>
      <c r="HG132" s="23"/>
      <c r="HH132" s="23"/>
      <c r="HI132" s="23"/>
      <c r="HJ132" s="15"/>
      <c r="HK132" s="13"/>
      <c r="HL132" s="14" t="s">
        <v>520</v>
      </c>
      <c r="HM132" s="23" t="s">
        <v>1627</v>
      </c>
      <c r="HN132" s="23"/>
      <c r="HO132" s="23"/>
      <c r="HP132" s="23"/>
      <c r="HQ132" s="23"/>
      <c r="HR132" s="15"/>
      <c r="HS132" s="13"/>
      <c r="HT132" s="14" t="s">
        <v>520</v>
      </c>
      <c r="HU132" s="23" t="s">
        <v>1628</v>
      </c>
      <c r="HV132" s="23"/>
      <c r="HW132" s="23"/>
      <c r="HX132" s="23"/>
      <c r="HY132" s="23"/>
      <c r="HZ132" s="15"/>
      <c r="IA132" s="13"/>
      <c r="IB132" s="14" t="s">
        <v>520</v>
      </c>
      <c r="IC132" s="23" t="s">
        <v>1629</v>
      </c>
      <c r="ID132" s="23"/>
      <c r="IE132" s="23"/>
      <c r="IF132" s="23"/>
      <c r="IG132" s="23"/>
      <c r="IH132" s="15"/>
      <c r="II132" s="13"/>
      <c r="IJ132" s="14" t="s">
        <v>520</v>
      </c>
      <c r="IK132" s="23"/>
      <c r="IL132" s="23"/>
      <c r="IM132" s="23"/>
      <c r="IN132" s="23"/>
      <c r="IO132" s="23"/>
      <c r="IP132" s="15"/>
      <c r="IQ132" s="5"/>
    </row>
    <row r="133" spans="1:251" ht="18" customHeight="1">
      <c r="A133" s="22" t="s">
        <v>43</v>
      </c>
      <c r="B133" s="18"/>
      <c r="C133" s="17"/>
      <c r="D133" s="17"/>
      <c r="E133" s="17"/>
      <c r="F133" s="17"/>
      <c r="G133" s="111"/>
      <c r="H133" s="19"/>
      <c r="I133" s="22" t="s">
        <v>43</v>
      </c>
      <c r="J133" s="18"/>
      <c r="K133" s="17"/>
      <c r="L133" s="17"/>
      <c r="M133" s="17"/>
      <c r="N133" s="17"/>
      <c r="O133" s="111"/>
      <c r="P133" s="19"/>
      <c r="Q133" s="22" t="s">
        <v>43</v>
      </c>
      <c r="R133" s="18"/>
      <c r="S133" s="17"/>
      <c r="T133" s="17"/>
      <c r="U133" s="17"/>
      <c r="V133" s="17"/>
      <c r="W133" s="17"/>
      <c r="X133" s="19"/>
      <c r="Y133" s="22" t="s">
        <v>43</v>
      </c>
      <c r="Z133" s="18"/>
      <c r="AA133" s="17"/>
      <c r="AB133" s="17"/>
      <c r="AC133" s="17"/>
      <c r="AD133" s="17"/>
      <c r="AE133" s="17"/>
      <c r="AF133" s="19"/>
      <c r="AG133" s="22" t="s">
        <v>43</v>
      </c>
      <c r="AH133" s="18"/>
      <c r="AI133" s="17"/>
      <c r="AJ133" s="17"/>
      <c r="AK133" s="17"/>
      <c r="AL133" s="17"/>
      <c r="AM133" s="17"/>
      <c r="AN133" s="19"/>
      <c r="AO133" s="22" t="s">
        <v>43</v>
      </c>
      <c r="AP133" s="18"/>
      <c r="AQ133" s="17"/>
      <c r="AR133" s="17"/>
      <c r="AS133" s="17"/>
      <c r="AT133" s="17"/>
      <c r="AU133" s="17"/>
      <c r="AV133" s="19"/>
      <c r="AW133" s="22" t="s">
        <v>43</v>
      </c>
      <c r="AX133" s="18"/>
      <c r="AY133" s="17"/>
      <c r="AZ133" s="17"/>
      <c r="BA133" s="17"/>
      <c r="BB133" s="17"/>
      <c r="BC133" s="17"/>
      <c r="BD133" s="19"/>
      <c r="BE133" s="22" t="s">
        <v>43</v>
      </c>
      <c r="BF133" s="18"/>
      <c r="BG133" s="17"/>
      <c r="BH133" s="17"/>
      <c r="BI133" s="17"/>
      <c r="BJ133" s="17"/>
      <c r="BK133" s="17"/>
      <c r="BL133" s="19"/>
      <c r="BM133" s="22" t="s">
        <v>43</v>
      </c>
      <c r="BN133" s="18"/>
      <c r="BO133" s="17"/>
      <c r="BP133" s="17"/>
      <c r="BQ133" s="17"/>
      <c r="BR133" s="17"/>
      <c r="BS133" s="153"/>
      <c r="BT133" s="19"/>
      <c r="BU133" s="22" t="s">
        <v>43</v>
      </c>
      <c r="BV133" s="18"/>
      <c r="BW133" s="17"/>
      <c r="BX133" s="17"/>
      <c r="BY133" s="17"/>
      <c r="BZ133" s="17"/>
      <c r="CA133" s="17"/>
      <c r="CB133" s="19"/>
      <c r="CC133" s="22" t="s">
        <v>43</v>
      </c>
      <c r="CD133" s="18"/>
      <c r="CE133" s="17"/>
      <c r="CF133" s="17"/>
      <c r="CG133" s="17"/>
      <c r="CH133" s="17"/>
      <c r="CI133" s="17"/>
      <c r="CJ133" s="19"/>
      <c r="CK133" s="22" t="s">
        <v>43</v>
      </c>
      <c r="CL133" s="18"/>
      <c r="CM133" s="17"/>
      <c r="CN133" s="17"/>
      <c r="CO133" s="17"/>
      <c r="CP133" s="17"/>
      <c r="CQ133" s="17"/>
      <c r="CR133" s="19"/>
      <c r="CS133" s="22" t="s">
        <v>43</v>
      </c>
      <c r="CT133" s="18"/>
      <c r="CU133" s="17"/>
      <c r="CV133" s="17"/>
      <c r="CW133" s="17"/>
      <c r="CX133" s="17"/>
      <c r="CY133" s="17"/>
      <c r="CZ133" s="19"/>
      <c r="DA133" s="22" t="s">
        <v>43</v>
      </c>
      <c r="DB133" s="18"/>
      <c r="DC133" s="17"/>
      <c r="DD133" s="17"/>
      <c r="DE133" s="17"/>
      <c r="DF133" s="17"/>
      <c r="DG133" s="17"/>
      <c r="DH133" s="19"/>
      <c r="DI133" s="22" t="s">
        <v>43</v>
      </c>
      <c r="DJ133" s="18"/>
      <c r="DK133" s="17"/>
      <c r="DL133" s="17"/>
      <c r="DM133" s="17"/>
      <c r="DN133" s="17"/>
      <c r="DO133" s="17"/>
      <c r="DP133" s="19"/>
      <c r="DQ133" s="5"/>
      <c r="DR133" s="29" t="s">
        <v>522</v>
      </c>
      <c r="DS133" s="13" t="s">
        <v>46</v>
      </c>
      <c r="DT133" s="14" t="s">
        <v>45</v>
      </c>
      <c r="DU133" s="23"/>
      <c r="DV133" s="23"/>
      <c r="DW133" s="23"/>
      <c r="DX133" s="23"/>
      <c r="DY133" s="23"/>
      <c r="DZ133" s="15"/>
      <c r="EA133" s="13" t="s">
        <v>46</v>
      </c>
      <c r="EB133" s="14" t="s">
        <v>45</v>
      </c>
      <c r="EC133" s="23"/>
      <c r="ED133" s="23"/>
      <c r="EE133" s="23"/>
      <c r="EF133" s="23"/>
      <c r="EG133" s="23"/>
      <c r="EH133" s="15"/>
      <c r="EI133" s="13" t="s">
        <v>46</v>
      </c>
      <c r="EJ133" s="14" t="s">
        <v>45</v>
      </c>
      <c r="EK133" s="23"/>
      <c r="EL133" s="23"/>
      <c r="EM133" s="23"/>
      <c r="EN133" s="23"/>
      <c r="EO133" s="23"/>
      <c r="EP133" s="15"/>
      <c r="EQ133" s="13" t="s">
        <v>46</v>
      </c>
      <c r="ER133" s="14" t="s">
        <v>45</v>
      </c>
      <c r="ES133" s="23"/>
      <c r="ET133" s="23"/>
      <c r="EU133" s="23"/>
      <c r="EV133" s="23"/>
      <c r="EW133" s="23"/>
      <c r="EX133" s="15"/>
      <c r="EY133" s="13" t="s">
        <v>16</v>
      </c>
      <c r="EZ133" s="14"/>
      <c r="FA133" s="23"/>
      <c r="FB133" s="23"/>
      <c r="FC133" s="23"/>
      <c r="FD133" s="23"/>
      <c r="FE133" s="23"/>
      <c r="FF133" s="15"/>
      <c r="FG133" s="13" t="s">
        <v>46</v>
      </c>
      <c r="FH133" s="14" t="s">
        <v>45</v>
      </c>
      <c r="FI133" s="23"/>
      <c r="FJ133" s="23"/>
      <c r="FK133" s="23"/>
      <c r="FL133" s="23"/>
      <c r="FM133" s="23"/>
      <c r="FN133" s="14"/>
      <c r="FO133" s="13" t="s">
        <v>46</v>
      </c>
      <c r="FP133" s="14" t="s">
        <v>45</v>
      </c>
      <c r="FQ133" s="23"/>
      <c r="FR133" s="23"/>
      <c r="FS133" s="23"/>
      <c r="FT133" s="23"/>
      <c r="FU133" s="23"/>
      <c r="FV133" s="15"/>
      <c r="FW133" s="13" t="s">
        <v>46</v>
      </c>
      <c r="FX133" s="14" t="s">
        <v>45</v>
      </c>
      <c r="FY133" s="23"/>
      <c r="FZ133" s="23"/>
      <c r="GA133" s="23"/>
      <c r="GB133" s="23"/>
      <c r="GC133" s="23"/>
      <c r="GD133" s="14"/>
      <c r="GE133" s="13" t="s">
        <v>46</v>
      </c>
      <c r="GF133" s="14" t="s">
        <v>45</v>
      </c>
      <c r="GG133" s="23"/>
      <c r="GH133" s="23"/>
      <c r="GI133" s="23"/>
      <c r="GJ133" s="23"/>
      <c r="GK133" s="23"/>
      <c r="GL133" s="15"/>
      <c r="GM133" s="13" t="s">
        <v>46</v>
      </c>
      <c r="GN133" s="14" t="s">
        <v>45</v>
      </c>
      <c r="GO133" s="23"/>
      <c r="GP133" s="23"/>
      <c r="GQ133" s="23"/>
      <c r="GR133" s="23"/>
      <c r="GS133" s="23"/>
      <c r="GT133" s="15"/>
      <c r="GU133" s="13" t="s">
        <v>46</v>
      </c>
      <c r="GV133" s="14" t="s">
        <v>45</v>
      </c>
      <c r="GW133" s="23"/>
      <c r="GX133" s="23"/>
      <c r="GY133" s="23"/>
      <c r="GZ133" s="23"/>
      <c r="HA133" s="23"/>
      <c r="HB133" s="14"/>
      <c r="HC133" s="13" t="s">
        <v>46</v>
      </c>
      <c r="HD133" s="14" t="s">
        <v>45</v>
      </c>
      <c r="HE133" s="23"/>
      <c r="HF133" s="23"/>
      <c r="HG133" s="23"/>
      <c r="HH133" s="23"/>
      <c r="HI133" s="23"/>
      <c r="HJ133" s="15"/>
      <c r="HK133" s="13" t="s">
        <v>46</v>
      </c>
      <c r="HL133" s="14" t="s">
        <v>45</v>
      </c>
      <c r="HM133" s="23"/>
      <c r="HN133" s="23"/>
      <c r="HO133" s="23"/>
      <c r="HP133" s="23"/>
      <c r="HQ133" s="23"/>
      <c r="HR133" s="15"/>
      <c r="HS133" s="13" t="s">
        <v>46</v>
      </c>
      <c r="HT133" s="14" t="s">
        <v>45</v>
      </c>
      <c r="HU133" s="23"/>
      <c r="HV133" s="23"/>
      <c r="HW133" s="23"/>
      <c r="HX133" s="23"/>
      <c r="HY133" s="23"/>
      <c r="HZ133" s="15"/>
      <c r="IA133" s="13" t="s">
        <v>46</v>
      </c>
      <c r="IB133" s="14" t="s">
        <v>45</v>
      </c>
      <c r="IC133" s="23"/>
      <c r="ID133" s="23"/>
      <c r="IE133" s="23"/>
      <c r="IF133" s="23"/>
      <c r="IG133" s="23"/>
      <c r="IH133" s="15"/>
      <c r="II133" s="13" t="s">
        <v>46</v>
      </c>
      <c r="IJ133" s="14" t="s">
        <v>45</v>
      </c>
      <c r="IK133" s="23"/>
      <c r="IL133" s="23"/>
      <c r="IM133" s="23"/>
      <c r="IN133" s="23"/>
      <c r="IO133" s="23"/>
      <c r="IP133" s="15"/>
      <c r="IQ133" s="5"/>
    </row>
    <row r="134" spans="1:251" ht="18" customHeight="1">
      <c r="A134" s="13">
        <v>1</v>
      </c>
      <c r="B134" s="17" t="s">
        <v>48</v>
      </c>
      <c r="C134" s="18" t="s">
        <v>523</v>
      </c>
      <c r="D134" s="18"/>
      <c r="E134" s="18"/>
      <c r="F134" s="18" t="s">
        <v>1386</v>
      </c>
      <c r="G134" s="109" t="s">
        <v>1417</v>
      </c>
      <c r="H134" s="18">
        <v>736</v>
      </c>
      <c r="I134" s="13">
        <v>1</v>
      </c>
      <c r="J134" s="17" t="s">
        <v>48</v>
      </c>
      <c r="K134" s="18" t="s">
        <v>523</v>
      </c>
      <c r="L134" s="18"/>
      <c r="M134" s="18"/>
      <c r="N134" s="18" t="s">
        <v>1355</v>
      </c>
      <c r="O134" s="109" t="s">
        <v>1356</v>
      </c>
      <c r="P134" s="18">
        <v>714</v>
      </c>
      <c r="Q134" s="13">
        <v>1</v>
      </c>
      <c r="R134" s="17" t="s">
        <v>1090</v>
      </c>
      <c r="S134" s="18" t="s">
        <v>1310</v>
      </c>
      <c r="T134" s="18"/>
      <c r="U134" s="18"/>
      <c r="V134" s="18"/>
      <c r="W134" s="18" t="s">
        <v>536</v>
      </c>
      <c r="X134" s="18">
        <v>292</v>
      </c>
      <c r="Y134" s="13">
        <v>1</v>
      </c>
      <c r="Z134" s="17" t="s">
        <v>1090</v>
      </c>
      <c r="AA134" s="18" t="s">
        <v>1145</v>
      </c>
      <c r="AB134" s="18"/>
      <c r="AC134" s="18"/>
      <c r="AD134" s="18"/>
      <c r="AE134" s="18" t="s">
        <v>1194</v>
      </c>
      <c r="AF134" s="18">
        <v>292</v>
      </c>
      <c r="AG134" s="13">
        <v>1</v>
      </c>
      <c r="AH134" s="17" t="s">
        <v>48</v>
      </c>
      <c r="AI134" s="18" t="s">
        <v>523</v>
      </c>
      <c r="AJ134" s="18"/>
      <c r="AK134" s="18"/>
      <c r="AL134" s="18"/>
      <c r="AM134" s="18" t="s">
        <v>1162</v>
      </c>
      <c r="AN134" s="18">
        <v>769</v>
      </c>
      <c r="AO134" s="13">
        <v>1</v>
      </c>
      <c r="AP134" s="17" t="s">
        <v>1122</v>
      </c>
      <c r="AQ134" s="18" t="s">
        <v>523</v>
      </c>
      <c r="AR134" s="18"/>
      <c r="AS134" s="18"/>
      <c r="AT134" s="18"/>
      <c r="AU134" s="18" t="s">
        <v>1264</v>
      </c>
      <c r="AV134" s="18">
        <v>583</v>
      </c>
      <c r="AW134" s="13">
        <v>1</v>
      </c>
      <c r="AX134" s="96" t="s">
        <v>48</v>
      </c>
      <c r="AY134" s="18" t="s">
        <v>523</v>
      </c>
      <c r="AZ134" s="18"/>
      <c r="BA134" s="18"/>
      <c r="BB134" s="18"/>
      <c r="BC134" s="18" t="s">
        <v>1236</v>
      </c>
      <c r="BD134" s="18">
        <v>800</v>
      </c>
      <c r="BE134" s="13">
        <v>1</v>
      </c>
      <c r="BF134" s="155" t="s">
        <v>1574</v>
      </c>
      <c r="BG134" s="113" t="s">
        <v>523</v>
      </c>
      <c r="BH134" s="18"/>
      <c r="BI134" s="18"/>
      <c r="BJ134" s="113" t="s">
        <v>1579</v>
      </c>
      <c r="BK134" s="155" t="s">
        <v>1587</v>
      </c>
      <c r="BL134" s="18">
        <v>796</v>
      </c>
      <c r="BM134" s="13">
        <v>1</v>
      </c>
      <c r="BN134" s="17" t="s">
        <v>1111</v>
      </c>
      <c r="BO134" s="113" t="s">
        <v>523</v>
      </c>
      <c r="BP134" s="18"/>
      <c r="BQ134" s="18"/>
      <c r="BR134" s="18" t="s">
        <v>1557</v>
      </c>
      <c r="BS134" s="150">
        <v>28.88</v>
      </c>
      <c r="BT134" s="18">
        <v>520</v>
      </c>
      <c r="BU134" s="13">
        <v>1</v>
      </c>
      <c r="BV134" s="17" t="s">
        <v>48</v>
      </c>
      <c r="BW134" s="18" t="s">
        <v>523</v>
      </c>
      <c r="BX134" s="18"/>
      <c r="BY134" s="18"/>
      <c r="BZ134" s="18"/>
      <c r="CA134" s="18" t="s">
        <v>1294</v>
      </c>
      <c r="CB134" s="18">
        <v>818</v>
      </c>
      <c r="CC134" s="13">
        <v>1</v>
      </c>
      <c r="CD134" s="17" t="s">
        <v>48</v>
      </c>
      <c r="CE134" s="18" t="s">
        <v>523</v>
      </c>
      <c r="CF134" s="18"/>
      <c r="CG134" s="18"/>
      <c r="CH134" s="18"/>
      <c r="CI134" s="18" t="s">
        <v>1106</v>
      </c>
      <c r="CJ134" s="18">
        <v>780</v>
      </c>
      <c r="CK134" s="13">
        <v>1</v>
      </c>
      <c r="CL134" s="17" t="s">
        <v>48</v>
      </c>
      <c r="CM134" s="18" t="s">
        <v>523</v>
      </c>
      <c r="CN134" s="18"/>
      <c r="CO134" s="18"/>
      <c r="CP134" s="18"/>
      <c r="CQ134" s="18" t="s">
        <v>1043</v>
      </c>
      <c r="CR134" s="19">
        <v>795</v>
      </c>
      <c r="CS134" s="13">
        <v>1</v>
      </c>
      <c r="CT134" s="17" t="s">
        <v>69</v>
      </c>
      <c r="CU134" s="18" t="s">
        <v>523</v>
      </c>
      <c r="CV134" s="18"/>
      <c r="CW134" s="18"/>
      <c r="CX134" s="18"/>
      <c r="CY134" s="18" t="s">
        <v>524</v>
      </c>
      <c r="CZ134" s="19">
        <v>834</v>
      </c>
      <c r="DA134" s="13">
        <v>1</v>
      </c>
      <c r="DB134" s="17" t="s">
        <v>69</v>
      </c>
      <c r="DC134" s="18" t="s">
        <v>525</v>
      </c>
      <c r="DD134" s="18"/>
      <c r="DE134" s="18"/>
      <c r="DF134" s="18"/>
      <c r="DG134" s="18" t="s">
        <v>218</v>
      </c>
      <c r="DH134" s="19">
        <v>834</v>
      </c>
      <c r="DI134" s="13">
        <v>1</v>
      </c>
      <c r="DJ134" s="17" t="s">
        <v>69</v>
      </c>
      <c r="DK134" s="18" t="s">
        <v>523</v>
      </c>
      <c r="DL134" s="18"/>
      <c r="DM134" s="18"/>
      <c r="DN134" s="18"/>
      <c r="DO134" s="18" t="s">
        <v>526</v>
      </c>
      <c r="DP134" s="19">
        <v>726</v>
      </c>
      <c r="DQ134" s="5"/>
      <c r="DR134" s="21"/>
      <c r="DS134" s="13">
        <v>1</v>
      </c>
      <c r="DT134" s="23" t="s">
        <v>52</v>
      </c>
      <c r="DU134" s="14" t="s">
        <v>527</v>
      </c>
      <c r="DV134" s="14"/>
      <c r="DW134" s="14"/>
      <c r="DX134" s="14"/>
      <c r="DY134" s="14" t="s">
        <v>528</v>
      </c>
      <c r="DZ134" s="15">
        <v>808</v>
      </c>
      <c r="EA134" s="13">
        <v>1</v>
      </c>
      <c r="EB134" s="14" t="s">
        <v>52</v>
      </c>
      <c r="EC134" s="14" t="s">
        <v>527</v>
      </c>
      <c r="ED134" s="14"/>
      <c r="EE134" s="14"/>
      <c r="EF134" s="14"/>
      <c r="EG134" s="14" t="s">
        <v>529</v>
      </c>
      <c r="EH134" s="15">
        <v>767</v>
      </c>
      <c r="EI134" s="13">
        <v>1</v>
      </c>
      <c r="EJ134" s="14" t="s">
        <v>52</v>
      </c>
      <c r="EK134" s="14" t="s">
        <v>527</v>
      </c>
      <c r="EL134" s="14"/>
      <c r="EM134" s="14"/>
      <c r="EN134" s="14"/>
      <c r="EO134" s="14" t="s">
        <v>530</v>
      </c>
      <c r="EP134" s="15">
        <v>755</v>
      </c>
      <c r="EQ134" s="13">
        <v>1</v>
      </c>
      <c r="ER134" s="14" t="s">
        <v>95</v>
      </c>
      <c r="ES134" s="14" t="s">
        <v>527</v>
      </c>
      <c r="ET134" s="14"/>
      <c r="EU134" s="14"/>
      <c r="EV134" s="14"/>
      <c r="EW134" s="14" t="s">
        <v>531</v>
      </c>
      <c r="EX134" s="15">
        <v>677</v>
      </c>
      <c r="EY134" s="13" t="s">
        <v>16</v>
      </c>
      <c r="EZ134" s="14" t="s">
        <v>69</v>
      </c>
      <c r="FA134" s="14" t="s">
        <v>532</v>
      </c>
      <c r="FB134" s="14"/>
      <c r="FC134" s="14"/>
      <c r="FD134" s="14"/>
      <c r="FE134" s="14" t="s">
        <v>533</v>
      </c>
      <c r="FF134" s="15">
        <v>726</v>
      </c>
      <c r="FG134" s="13">
        <v>1</v>
      </c>
      <c r="FH134" s="5" t="s">
        <v>69</v>
      </c>
      <c r="FI134" s="5" t="s">
        <v>534</v>
      </c>
      <c r="FJ134" s="5"/>
      <c r="FK134" s="5"/>
      <c r="FL134" s="5"/>
      <c r="FM134" s="5" t="s">
        <v>465</v>
      </c>
      <c r="FN134" s="14">
        <v>670</v>
      </c>
      <c r="FO134" s="13">
        <v>1</v>
      </c>
      <c r="FP134" s="14" t="s">
        <v>535</v>
      </c>
      <c r="FQ134" s="14" t="s">
        <v>534</v>
      </c>
      <c r="FR134" s="14"/>
      <c r="FS134" s="14"/>
      <c r="FT134" s="14"/>
      <c r="FU134" s="14" t="s">
        <v>536</v>
      </c>
      <c r="FV134" s="15">
        <v>705</v>
      </c>
      <c r="FW134" s="13">
        <v>1</v>
      </c>
      <c r="FX134" s="5" t="s">
        <v>69</v>
      </c>
      <c r="FY134" s="5" t="s">
        <v>537</v>
      </c>
      <c r="FZ134" s="5"/>
      <c r="GA134" s="5"/>
      <c r="GB134" s="5"/>
      <c r="GC134" s="5" t="s">
        <v>538</v>
      </c>
      <c r="GD134" s="14">
        <v>612</v>
      </c>
      <c r="GE134" s="13">
        <v>1</v>
      </c>
      <c r="GF134" s="5" t="s">
        <v>69</v>
      </c>
      <c r="GG134" s="5" t="s">
        <v>534</v>
      </c>
      <c r="GH134" s="5"/>
      <c r="GI134" s="5"/>
      <c r="GJ134" s="5"/>
      <c r="GK134" s="5" t="s">
        <v>538</v>
      </c>
      <c r="GL134" s="15">
        <v>612</v>
      </c>
      <c r="GM134" s="13">
        <v>1</v>
      </c>
      <c r="GN134" s="14" t="s">
        <v>69</v>
      </c>
      <c r="GO134" s="14" t="s">
        <v>539</v>
      </c>
      <c r="GP134" s="14"/>
      <c r="GQ134" s="14"/>
      <c r="GR134" s="14"/>
      <c r="GS134" s="14" t="s">
        <v>507</v>
      </c>
      <c r="GT134" s="15">
        <v>759</v>
      </c>
      <c r="GU134" s="13">
        <v>1</v>
      </c>
      <c r="GV134" s="5" t="s">
        <v>52</v>
      </c>
      <c r="GW134" s="5" t="s">
        <v>540</v>
      </c>
      <c r="GX134" s="5"/>
      <c r="GY134" s="5"/>
      <c r="GZ134" s="5"/>
      <c r="HA134" s="5" t="s">
        <v>541</v>
      </c>
      <c r="HB134" s="14">
        <v>723</v>
      </c>
      <c r="HC134" s="13">
        <v>1</v>
      </c>
      <c r="HD134" s="5" t="s">
        <v>52</v>
      </c>
      <c r="HE134" s="5" t="s">
        <v>540</v>
      </c>
      <c r="HF134" s="5"/>
      <c r="HG134" s="5"/>
      <c r="HH134" s="5"/>
      <c r="HI134" s="5" t="s">
        <v>542</v>
      </c>
      <c r="HJ134" s="15">
        <v>688</v>
      </c>
      <c r="HK134" s="13">
        <v>1</v>
      </c>
      <c r="HL134" s="5" t="s">
        <v>122</v>
      </c>
      <c r="HM134" s="5" t="s">
        <v>540</v>
      </c>
      <c r="HN134" s="5"/>
      <c r="HO134" s="5"/>
      <c r="HP134" s="5"/>
      <c r="HQ134" s="5" t="s">
        <v>543</v>
      </c>
      <c r="HR134" s="15">
        <v>691</v>
      </c>
      <c r="HS134" s="13">
        <v>1</v>
      </c>
      <c r="HT134" s="5" t="s">
        <v>95</v>
      </c>
      <c r="HU134" s="5" t="s">
        <v>540</v>
      </c>
      <c r="HV134" s="5"/>
      <c r="HW134" s="5"/>
      <c r="HX134" s="5"/>
      <c r="HY134" s="5" t="s">
        <v>544</v>
      </c>
      <c r="HZ134" s="15">
        <v>655</v>
      </c>
      <c r="IA134" s="13">
        <v>1</v>
      </c>
      <c r="IB134" s="5"/>
      <c r="IC134" s="5" t="s">
        <v>1630</v>
      </c>
      <c r="ID134" s="5"/>
      <c r="IE134" s="5"/>
      <c r="IF134" s="5"/>
      <c r="IG134" s="5"/>
      <c r="IH134" s="15"/>
      <c r="II134" s="13">
        <v>1</v>
      </c>
      <c r="IJ134" s="5" t="s">
        <v>157</v>
      </c>
      <c r="IK134" s="5" t="s">
        <v>545</v>
      </c>
      <c r="IL134" s="5"/>
      <c r="IM134" s="5"/>
      <c r="IN134" s="5"/>
      <c r="IO134" s="5">
        <v>4.71</v>
      </c>
      <c r="IP134" s="15">
        <v>606</v>
      </c>
      <c r="IQ134" s="5"/>
    </row>
    <row r="135" spans="1:251" ht="18" customHeight="1">
      <c r="A135" s="13">
        <v>2</v>
      </c>
      <c r="B135" s="96" t="s">
        <v>280</v>
      </c>
      <c r="C135" s="18" t="s">
        <v>523</v>
      </c>
      <c r="D135" s="18"/>
      <c r="E135" s="18"/>
      <c r="F135" s="18" t="s">
        <v>1429</v>
      </c>
      <c r="G135" s="109" t="s">
        <v>1430</v>
      </c>
      <c r="H135" s="18">
        <v>690</v>
      </c>
      <c r="I135" s="13">
        <v>2</v>
      </c>
      <c r="J135" s="96" t="s">
        <v>280</v>
      </c>
      <c r="K135" s="18" t="s">
        <v>523</v>
      </c>
      <c r="L135" s="18"/>
      <c r="M135" s="18"/>
      <c r="N135" s="18" t="s">
        <v>1380</v>
      </c>
      <c r="O135" s="109" t="s">
        <v>1382</v>
      </c>
      <c r="P135" s="18">
        <v>646</v>
      </c>
      <c r="Q135" s="13">
        <v>2</v>
      </c>
      <c r="R135" s="17" t="s">
        <v>1111</v>
      </c>
      <c r="S135" s="18" t="s">
        <v>1310</v>
      </c>
      <c r="T135" s="18"/>
      <c r="U135" s="18"/>
      <c r="V135" s="18"/>
      <c r="W135" s="18" t="s">
        <v>1148</v>
      </c>
      <c r="X135" s="18">
        <v>236</v>
      </c>
      <c r="Y135" s="13">
        <v>2</v>
      </c>
      <c r="Z135" s="17" t="s">
        <v>1111</v>
      </c>
      <c r="AA135" s="18" t="s">
        <v>1192</v>
      </c>
      <c r="AB135" s="18"/>
      <c r="AC135" s="18"/>
      <c r="AD135" s="18"/>
      <c r="AE135" s="18" t="s">
        <v>1195</v>
      </c>
      <c r="AF135" s="18">
        <v>209</v>
      </c>
      <c r="AG135" s="13">
        <v>2</v>
      </c>
      <c r="AH135" s="17" t="s">
        <v>280</v>
      </c>
      <c r="AI135" s="18" t="s">
        <v>523</v>
      </c>
      <c r="AJ135" s="18"/>
      <c r="AK135" s="18"/>
      <c r="AL135" s="18"/>
      <c r="AM135" s="18" t="s">
        <v>1163</v>
      </c>
      <c r="AN135" s="18">
        <v>606</v>
      </c>
      <c r="AO135" s="13">
        <v>2</v>
      </c>
      <c r="AP135" s="17" t="s">
        <v>1190</v>
      </c>
      <c r="AQ135" s="18" t="s">
        <v>523</v>
      </c>
      <c r="AR135" s="18"/>
      <c r="AS135" s="18"/>
      <c r="AT135" s="18"/>
      <c r="AU135" s="18" t="s">
        <v>1265</v>
      </c>
      <c r="AV135" s="18">
        <v>604</v>
      </c>
      <c r="AW135" s="13">
        <v>2</v>
      </c>
      <c r="AX135" s="17" t="s">
        <v>280</v>
      </c>
      <c r="AY135" s="18" t="s">
        <v>523</v>
      </c>
      <c r="AZ135" s="18"/>
      <c r="BA135" s="18"/>
      <c r="BB135" s="18"/>
      <c r="BC135" s="18" t="s">
        <v>1237</v>
      </c>
      <c r="BD135" s="18">
        <v>670</v>
      </c>
      <c r="BE135" s="13">
        <v>2</v>
      </c>
      <c r="BF135" s="155" t="s">
        <v>1575</v>
      </c>
      <c r="BG135" s="113" t="s">
        <v>523</v>
      </c>
      <c r="BH135" s="18"/>
      <c r="BI135" s="18"/>
      <c r="BJ135" s="113" t="s">
        <v>1580</v>
      </c>
      <c r="BK135" s="155" t="s">
        <v>1588</v>
      </c>
      <c r="BL135" s="18">
        <v>695</v>
      </c>
      <c r="BM135" s="13">
        <v>2</v>
      </c>
      <c r="BN135" s="17" t="s">
        <v>1558</v>
      </c>
      <c r="BO135" s="113" t="s">
        <v>523</v>
      </c>
      <c r="BP135" s="18"/>
      <c r="BQ135" s="18"/>
      <c r="BR135" s="18" t="s">
        <v>1557</v>
      </c>
      <c r="BS135" s="150">
        <v>16.42</v>
      </c>
      <c r="BT135" s="18">
        <v>641</v>
      </c>
      <c r="BU135" s="13">
        <v>2</v>
      </c>
      <c r="BV135" s="17" t="s">
        <v>69</v>
      </c>
      <c r="BW135" s="18" t="s">
        <v>523</v>
      </c>
      <c r="BX135" s="18"/>
      <c r="BY135" s="18"/>
      <c r="BZ135" s="18"/>
      <c r="CA135" s="18" t="s">
        <v>362</v>
      </c>
      <c r="CB135" s="18">
        <v>726</v>
      </c>
      <c r="CC135" s="13">
        <v>2</v>
      </c>
      <c r="CD135" s="17" t="s">
        <v>69</v>
      </c>
      <c r="CE135" s="18" t="s">
        <v>523</v>
      </c>
      <c r="CF135" s="18"/>
      <c r="CG135" s="18"/>
      <c r="CH135" s="18"/>
      <c r="CI135" s="18" t="s">
        <v>362</v>
      </c>
      <c r="CJ135" s="18">
        <v>726</v>
      </c>
      <c r="CK135" s="13">
        <v>2</v>
      </c>
      <c r="CL135" s="17" t="s">
        <v>69</v>
      </c>
      <c r="CM135" s="18" t="s">
        <v>523</v>
      </c>
      <c r="CN135" s="18"/>
      <c r="CO135" s="18"/>
      <c r="CP135" s="18"/>
      <c r="CQ135" s="18" t="s">
        <v>276</v>
      </c>
      <c r="CR135" s="19">
        <v>781</v>
      </c>
      <c r="CS135" s="13">
        <v>2</v>
      </c>
      <c r="CT135" s="17" t="s">
        <v>48</v>
      </c>
      <c r="CU135" s="18" t="s">
        <v>523</v>
      </c>
      <c r="CV135" s="18"/>
      <c r="CW135" s="18"/>
      <c r="CX135" s="18"/>
      <c r="CY135" s="18" t="s">
        <v>547</v>
      </c>
      <c r="CZ135" s="19">
        <v>798</v>
      </c>
      <c r="DA135" s="13">
        <v>2</v>
      </c>
      <c r="DB135" s="17" t="s">
        <v>72</v>
      </c>
      <c r="DC135" s="18" t="s">
        <v>523</v>
      </c>
      <c r="DD135" s="18"/>
      <c r="DE135" s="18"/>
      <c r="DF135" s="18"/>
      <c r="DG135" s="18" t="s">
        <v>548</v>
      </c>
      <c r="DH135" s="19">
        <v>792</v>
      </c>
      <c r="DI135" s="13">
        <v>2</v>
      </c>
      <c r="DJ135" s="17" t="s">
        <v>48</v>
      </c>
      <c r="DK135" s="18" t="s">
        <v>549</v>
      </c>
      <c r="DL135" s="18"/>
      <c r="DM135" s="18"/>
      <c r="DN135" s="18"/>
      <c r="DO135" s="18" t="s">
        <v>550</v>
      </c>
      <c r="DP135" s="19">
        <v>713</v>
      </c>
      <c r="DQ135" s="5"/>
      <c r="DR135" s="16" t="s">
        <v>551</v>
      </c>
      <c r="DS135" s="13">
        <v>2</v>
      </c>
      <c r="DT135" s="23" t="s">
        <v>122</v>
      </c>
      <c r="DU135" s="14" t="s">
        <v>527</v>
      </c>
      <c r="DV135" s="14"/>
      <c r="DW135" s="14"/>
      <c r="DX135" s="14"/>
      <c r="DY135" s="14" t="s">
        <v>552</v>
      </c>
      <c r="DZ135" s="15">
        <v>786</v>
      </c>
      <c r="EA135" s="13">
        <v>2</v>
      </c>
      <c r="EB135" s="14" t="s">
        <v>122</v>
      </c>
      <c r="EC135" s="14" t="s">
        <v>527</v>
      </c>
      <c r="ED135" s="14"/>
      <c r="EE135" s="14"/>
      <c r="EF135" s="14"/>
      <c r="EG135" s="14" t="s">
        <v>553</v>
      </c>
      <c r="EH135" s="15">
        <v>747</v>
      </c>
      <c r="EI135" s="13">
        <v>2</v>
      </c>
      <c r="EJ135" s="14" t="s">
        <v>122</v>
      </c>
      <c r="EK135" s="14" t="s">
        <v>527</v>
      </c>
      <c r="EL135" s="14"/>
      <c r="EM135" s="14"/>
      <c r="EN135" s="14"/>
      <c r="EO135" s="14" t="s">
        <v>554</v>
      </c>
      <c r="EP135" s="15">
        <v>709</v>
      </c>
      <c r="EQ135" s="13">
        <v>2</v>
      </c>
      <c r="ER135" s="14" t="s">
        <v>122</v>
      </c>
      <c r="ES135" s="14" t="s">
        <v>527</v>
      </c>
      <c r="ET135" s="14"/>
      <c r="EU135" s="14"/>
      <c r="EV135" s="14"/>
      <c r="EW135" s="14" t="s">
        <v>555</v>
      </c>
      <c r="EX135" s="15">
        <v>655</v>
      </c>
      <c r="EY135" s="13" t="s">
        <v>16</v>
      </c>
      <c r="EZ135" s="14" t="s">
        <v>157</v>
      </c>
      <c r="FA135" s="14" t="s">
        <v>532</v>
      </c>
      <c r="FB135" s="14"/>
      <c r="FC135" s="14"/>
      <c r="FD135" s="14"/>
      <c r="FE135" s="14">
        <v>4.83</v>
      </c>
      <c r="FF135" s="15">
        <v>635</v>
      </c>
      <c r="FG135" s="13">
        <v>2</v>
      </c>
      <c r="FH135" s="14" t="s">
        <v>122</v>
      </c>
      <c r="FI135" s="14" t="s">
        <v>556</v>
      </c>
      <c r="FJ135" s="14"/>
      <c r="FK135" s="14"/>
      <c r="FL135" s="14"/>
      <c r="FM135" s="14" t="s">
        <v>557</v>
      </c>
      <c r="FN135" s="14">
        <v>619</v>
      </c>
      <c r="FO135" s="13">
        <v>2</v>
      </c>
      <c r="FP135" s="14" t="s">
        <v>69</v>
      </c>
      <c r="FQ135" s="14" t="s">
        <v>534</v>
      </c>
      <c r="FR135" s="14"/>
      <c r="FS135" s="14"/>
      <c r="FT135" s="14"/>
      <c r="FU135" s="14" t="s">
        <v>465</v>
      </c>
      <c r="FV135" s="15">
        <v>670</v>
      </c>
      <c r="FW135" s="13">
        <v>2</v>
      </c>
      <c r="FX135" s="5" t="s">
        <v>59</v>
      </c>
      <c r="FY135" s="5" t="s">
        <v>537</v>
      </c>
      <c r="FZ135" s="5"/>
      <c r="GA135" s="5"/>
      <c r="GB135" s="5"/>
      <c r="GC135" s="5" t="s">
        <v>558</v>
      </c>
      <c r="GD135" s="14">
        <v>605</v>
      </c>
      <c r="GE135" s="13">
        <v>2</v>
      </c>
      <c r="GF135" s="14" t="s">
        <v>95</v>
      </c>
      <c r="GG135" s="14" t="s">
        <v>534</v>
      </c>
      <c r="GH135" s="14"/>
      <c r="GI135" s="14"/>
      <c r="GJ135" s="14"/>
      <c r="GK135" s="14" t="s">
        <v>559</v>
      </c>
      <c r="GL135" s="15">
        <v>578</v>
      </c>
      <c r="GM135" s="13">
        <v>2</v>
      </c>
      <c r="GN135" s="14" t="s">
        <v>72</v>
      </c>
      <c r="GO135" s="14" t="s">
        <v>540</v>
      </c>
      <c r="GP135" s="14"/>
      <c r="GQ135" s="14"/>
      <c r="GR135" s="14"/>
      <c r="GS135" s="14" t="s">
        <v>560</v>
      </c>
      <c r="GT135" s="15">
        <v>749</v>
      </c>
      <c r="GU135" s="13">
        <v>2</v>
      </c>
      <c r="GV135" s="5" t="s">
        <v>72</v>
      </c>
      <c r="GW135" s="5" t="s">
        <v>540</v>
      </c>
      <c r="GX135" s="5"/>
      <c r="GY135" s="5"/>
      <c r="GZ135" s="5"/>
      <c r="HA135" s="5" t="s">
        <v>561</v>
      </c>
      <c r="HB135" s="14">
        <v>680</v>
      </c>
      <c r="HC135" s="13">
        <v>2</v>
      </c>
      <c r="HD135" s="5" t="s">
        <v>95</v>
      </c>
      <c r="HE135" s="5" t="s">
        <v>562</v>
      </c>
      <c r="HF135" s="5"/>
      <c r="HG135" s="5"/>
      <c r="HH135" s="5"/>
      <c r="HI135" s="5" t="s">
        <v>544</v>
      </c>
      <c r="HJ135" s="15">
        <v>655</v>
      </c>
      <c r="HK135" s="13">
        <v>2</v>
      </c>
      <c r="HL135" s="5" t="s">
        <v>95</v>
      </c>
      <c r="HM135" s="5" t="s">
        <v>562</v>
      </c>
      <c r="HN135" s="5"/>
      <c r="HO135" s="5"/>
      <c r="HP135" s="5"/>
      <c r="HQ135" s="5" t="s">
        <v>563</v>
      </c>
      <c r="HR135" s="15">
        <v>662</v>
      </c>
      <c r="HS135" s="13">
        <v>2</v>
      </c>
      <c r="HT135" s="5" t="s">
        <v>122</v>
      </c>
      <c r="HU135" s="5" t="s">
        <v>562</v>
      </c>
      <c r="HV135" s="5"/>
      <c r="HW135" s="5"/>
      <c r="HX135" s="5"/>
      <c r="HY135" s="5" t="s">
        <v>564</v>
      </c>
      <c r="HZ135" s="15">
        <v>602</v>
      </c>
      <c r="IA135" s="13">
        <v>2</v>
      </c>
      <c r="IB135" s="5"/>
      <c r="IC135" s="5"/>
      <c r="ID135" s="5"/>
      <c r="IE135" s="5"/>
      <c r="IF135" s="5"/>
      <c r="IG135" s="5"/>
      <c r="IH135" s="15"/>
      <c r="II135" s="13">
        <v>2</v>
      </c>
      <c r="IJ135" s="5"/>
      <c r="IK135" s="5"/>
      <c r="IL135" s="5"/>
      <c r="IM135" s="5"/>
      <c r="IN135" s="5"/>
      <c r="IO135" s="5"/>
      <c r="IP135" s="15"/>
      <c r="IQ135" s="5"/>
    </row>
    <row r="136" spans="1:251" ht="18" customHeight="1">
      <c r="A136" s="13">
        <v>3</v>
      </c>
      <c r="B136" s="17" t="s">
        <v>50</v>
      </c>
      <c r="C136" s="18" t="s">
        <v>523</v>
      </c>
      <c r="D136" s="18"/>
      <c r="E136" s="18"/>
      <c r="F136" s="18" t="s">
        <v>1386</v>
      </c>
      <c r="G136" s="109" t="s">
        <v>1418</v>
      </c>
      <c r="H136" s="18">
        <v>628</v>
      </c>
      <c r="I136" s="13">
        <v>3</v>
      </c>
      <c r="J136" s="17" t="s">
        <v>50</v>
      </c>
      <c r="K136" s="18" t="s">
        <v>523</v>
      </c>
      <c r="L136" s="18"/>
      <c r="M136" s="18"/>
      <c r="N136" s="118" t="s">
        <v>1362</v>
      </c>
      <c r="O136" s="109" t="s">
        <v>1364</v>
      </c>
      <c r="P136" s="18">
        <v>516</v>
      </c>
      <c r="Q136" s="13">
        <v>3</v>
      </c>
      <c r="R136" s="17" t="s">
        <v>1094</v>
      </c>
      <c r="S136" s="18" t="s">
        <v>1310</v>
      </c>
      <c r="T136" s="18"/>
      <c r="U136" s="18"/>
      <c r="V136" s="18"/>
      <c r="W136" s="18" t="s">
        <v>1149</v>
      </c>
      <c r="X136" s="18">
        <v>257</v>
      </c>
      <c r="Y136" s="13">
        <v>3</v>
      </c>
      <c r="Z136" s="17" t="s">
        <v>1122</v>
      </c>
      <c r="AA136" s="18" t="s">
        <v>1193</v>
      </c>
      <c r="AB136" s="18"/>
      <c r="AC136" s="18"/>
      <c r="AD136" s="18"/>
      <c r="AE136" s="18" t="s">
        <v>1196</v>
      </c>
      <c r="AF136" s="18">
        <v>101</v>
      </c>
      <c r="AG136" s="13">
        <v>3</v>
      </c>
      <c r="AH136" s="17"/>
      <c r="AI136" s="18"/>
      <c r="AJ136" s="18"/>
      <c r="AK136" s="18"/>
      <c r="AL136" s="18"/>
      <c r="AM136" s="18"/>
      <c r="AN136" s="18"/>
      <c r="AO136" s="13">
        <v>3</v>
      </c>
      <c r="AP136" s="17" t="s">
        <v>1126</v>
      </c>
      <c r="AQ136" s="18" t="s">
        <v>523</v>
      </c>
      <c r="AR136" s="18"/>
      <c r="AS136" s="18"/>
      <c r="AT136" s="18"/>
      <c r="AU136" s="18" t="s">
        <v>1266</v>
      </c>
      <c r="AV136" s="18">
        <v>603</v>
      </c>
      <c r="AW136" s="13">
        <v>3</v>
      </c>
      <c r="AX136" s="93" t="s">
        <v>1190</v>
      </c>
      <c r="AY136" s="18" t="s">
        <v>523</v>
      </c>
      <c r="AZ136" s="18"/>
      <c r="BA136" s="18"/>
      <c r="BB136" s="18"/>
      <c r="BC136" s="18" t="s">
        <v>1234</v>
      </c>
      <c r="BD136" s="18">
        <v>638</v>
      </c>
      <c r="BE136" s="13">
        <v>3</v>
      </c>
      <c r="BF136" s="155" t="s">
        <v>1576</v>
      </c>
      <c r="BG136" s="113" t="s">
        <v>523</v>
      </c>
      <c r="BH136" s="18"/>
      <c r="BI136" s="18"/>
      <c r="BJ136" s="113" t="s">
        <v>1581</v>
      </c>
      <c r="BK136" s="155" t="s">
        <v>1589</v>
      </c>
      <c r="BL136" s="18">
        <v>647</v>
      </c>
      <c r="BM136" s="13">
        <v>3</v>
      </c>
      <c r="BN136" s="17" t="s">
        <v>69</v>
      </c>
      <c r="BO136" s="113" t="s">
        <v>523</v>
      </c>
      <c r="BP136" s="18"/>
      <c r="BQ136" s="18"/>
      <c r="BR136" s="18" t="s">
        <v>1557</v>
      </c>
      <c r="BS136" s="150">
        <v>1.53</v>
      </c>
      <c r="BT136" s="18">
        <v>634</v>
      </c>
      <c r="BU136" s="13">
        <v>3</v>
      </c>
      <c r="BV136" s="17" t="s">
        <v>280</v>
      </c>
      <c r="BW136" s="18" t="s">
        <v>523</v>
      </c>
      <c r="BX136" s="18"/>
      <c r="BY136" s="18"/>
      <c r="BZ136" s="18"/>
      <c r="CA136" s="18" t="s">
        <v>1295</v>
      </c>
      <c r="CB136" s="18">
        <v>689</v>
      </c>
      <c r="CC136" s="13">
        <v>3</v>
      </c>
      <c r="CD136" s="17" t="s">
        <v>222</v>
      </c>
      <c r="CE136" s="18" t="s">
        <v>523</v>
      </c>
      <c r="CF136" s="18"/>
      <c r="CG136" s="18"/>
      <c r="CH136" s="18"/>
      <c r="CI136" s="18" t="s">
        <v>1107</v>
      </c>
      <c r="CJ136" s="18">
        <v>677</v>
      </c>
      <c r="CK136" s="13">
        <v>3</v>
      </c>
      <c r="CL136" s="17" t="s">
        <v>222</v>
      </c>
      <c r="CM136" s="18" t="s">
        <v>523</v>
      </c>
      <c r="CN136" s="18"/>
      <c r="CO136" s="18"/>
      <c r="CP136" s="18"/>
      <c r="CQ136" s="18" t="s">
        <v>1054</v>
      </c>
      <c r="CR136" s="19">
        <v>713</v>
      </c>
      <c r="CS136" s="13">
        <v>3</v>
      </c>
      <c r="CT136" s="17" t="s">
        <v>565</v>
      </c>
      <c r="CU136" s="18" t="s">
        <v>523</v>
      </c>
      <c r="CV136" s="18"/>
      <c r="CW136" s="18"/>
      <c r="CX136" s="18"/>
      <c r="CY136" s="18" t="s">
        <v>566</v>
      </c>
      <c r="CZ136" s="19">
        <v>759</v>
      </c>
      <c r="DA136" s="13">
        <v>3</v>
      </c>
      <c r="DB136" s="17" t="s">
        <v>48</v>
      </c>
      <c r="DC136" s="18" t="s">
        <v>523</v>
      </c>
      <c r="DD136" s="18"/>
      <c r="DE136" s="18"/>
      <c r="DF136" s="18"/>
      <c r="DG136" s="18" t="s">
        <v>292</v>
      </c>
      <c r="DH136" s="19">
        <v>756</v>
      </c>
      <c r="DI136" s="13">
        <v>3</v>
      </c>
      <c r="DJ136" s="17" t="s">
        <v>122</v>
      </c>
      <c r="DK136" s="18" t="s">
        <v>527</v>
      </c>
      <c r="DL136" s="18"/>
      <c r="DM136" s="18"/>
      <c r="DN136" s="18"/>
      <c r="DO136" s="18" t="s">
        <v>567</v>
      </c>
      <c r="DP136" s="19">
        <v>709</v>
      </c>
      <c r="DQ136" s="5"/>
      <c r="DR136" s="8" t="s">
        <v>568</v>
      </c>
      <c r="DS136" s="13">
        <v>3</v>
      </c>
      <c r="DT136" s="23" t="s">
        <v>95</v>
      </c>
      <c r="DU136" s="14" t="s">
        <v>527</v>
      </c>
      <c r="DV136" s="14"/>
      <c r="DW136" s="14"/>
      <c r="DX136" s="14"/>
      <c r="DY136" s="14" t="s">
        <v>569</v>
      </c>
      <c r="DZ136" s="15">
        <v>770</v>
      </c>
      <c r="EA136" s="13">
        <v>3</v>
      </c>
      <c r="EB136" s="14" t="s">
        <v>95</v>
      </c>
      <c r="EC136" s="14" t="s">
        <v>527</v>
      </c>
      <c r="ED136" s="14"/>
      <c r="EE136" s="14"/>
      <c r="EF136" s="14"/>
      <c r="EG136" s="14" t="s">
        <v>570</v>
      </c>
      <c r="EH136" s="15">
        <v>715</v>
      </c>
      <c r="EI136" s="13">
        <v>3</v>
      </c>
      <c r="EJ136" s="14" t="s">
        <v>95</v>
      </c>
      <c r="EK136" s="14" t="s">
        <v>527</v>
      </c>
      <c r="EL136" s="14"/>
      <c r="EM136" s="14"/>
      <c r="EN136" s="14"/>
      <c r="EO136" s="14" t="s">
        <v>571</v>
      </c>
      <c r="EP136" s="15">
        <v>662</v>
      </c>
      <c r="EQ136" s="13">
        <v>3</v>
      </c>
      <c r="ER136" s="14" t="s">
        <v>69</v>
      </c>
      <c r="ES136" s="14" t="s">
        <v>572</v>
      </c>
      <c r="ET136" s="14"/>
      <c r="EU136" s="14"/>
      <c r="EV136" s="14"/>
      <c r="EW136" s="14" t="s">
        <v>538</v>
      </c>
      <c r="EX136" s="15">
        <v>612</v>
      </c>
      <c r="EY136" s="13" t="s">
        <v>16</v>
      </c>
      <c r="EZ136" s="14" t="s">
        <v>59</v>
      </c>
      <c r="FA136" s="14" t="s">
        <v>573</v>
      </c>
      <c r="FB136" s="14"/>
      <c r="FC136" s="14"/>
      <c r="FD136" s="14"/>
      <c r="FE136" s="14" t="s">
        <v>574</v>
      </c>
      <c r="FF136" s="15">
        <v>585</v>
      </c>
      <c r="FG136" s="13">
        <v>3</v>
      </c>
      <c r="FH136" s="14" t="s">
        <v>357</v>
      </c>
      <c r="FI136" s="14" t="s">
        <v>575</v>
      </c>
      <c r="FJ136" s="14"/>
      <c r="FK136" s="14"/>
      <c r="FL136" s="14"/>
      <c r="FM136" s="14" t="s">
        <v>576</v>
      </c>
      <c r="FN136" s="14">
        <v>615</v>
      </c>
      <c r="FO136" s="13">
        <v>3</v>
      </c>
      <c r="FP136" s="14" t="s">
        <v>52</v>
      </c>
      <c r="FQ136" s="14" t="s">
        <v>537</v>
      </c>
      <c r="FR136" s="14"/>
      <c r="FS136" s="14"/>
      <c r="FT136" s="14"/>
      <c r="FU136" s="14" t="s">
        <v>577</v>
      </c>
      <c r="FV136" s="15">
        <v>628</v>
      </c>
      <c r="FW136" s="13">
        <v>3</v>
      </c>
      <c r="FX136" s="5" t="s">
        <v>157</v>
      </c>
      <c r="FY136" s="5" t="s">
        <v>534</v>
      </c>
      <c r="FZ136" s="5"/>
      <c r="GA136" s="5"/>
      <c r="GB136" s="5"/>
      <c r="GC136" s="5" t="s">
        <v>578</v>
      </c>
      <c r="GD136" s="14">
        <v>576</v>
      </c>
      <c r="GE136" s="13">
        <v>3</v>
      </c>
      <c r="GF136" s="14" t="s">
        <v>102</v>
      </c>
      <c r="GG136" s="14" t="s">
        <v>579</v>
      </c>
      <c r="GH136" s="14"/>
      <c r="GI136" s="14"/>
      <c r="GJ136" s="14"/>
      <c r="GK136" s="14" t="s">
        <v>580</v>
      </c>
      <c r="GL136" s="15">
        <v>552</v>
      </c>
      <c r="GM136" s="13">
        <v>3</v>
      </c>
      <c r="GN136" s="14" t="s">
        <v>52</v>
      </c>
      <c r="GO136" s="14" t="s">
        <v>540</v>
      </c>
      <c r="GP136" s="14"/>
      <c r="GQ136" s="14"/>
      <c r="GR136" s="14"/>
      <c r="GS136" s="14" t="s">
        <v>581</v>
      </c>
      <c r="GT136" s="15">
        <v>711</v>
      </c>
      <c r="GU136" s="13">
        <v>3</v>
      </c>
      <c r="GV136" s="5" t="s">
        <v>95</v>
      </c>
      <c r="GW136" s="5" t="s">
        <v>540</v>
      </c>
      <c r="GX136" s="5"/>
      <c r="GY136" s="5"/>
      <c r="GZ136" s="5"/>
      <c r="HA136" s="5" t="s">
        <v>582</v>
      </c>
      <c r="HB136" s="14">
        <v>677</v>
      </c>
      <c r="HC136" s="13">
        <v>3</v>
      </c>
      <c r="HD136" s="5" t="s">
        <v>122</v>
      </c>
      <c r="HE136" s="5" t="s">
        <v>562</v>
      </c>
      <c r="HF136" s="5"/>
      <c r="HG136" s="5"/>
      <c r="HH136" s="5"/>
      <c r="HI136" s="5" t="s">
        <v>583</v>
      </c>
      <c r="HJ136" s="15">
        <v>637</v>
      </c>
      <c r="HK136" s="13">
        <v>3</v>
      </c>
      <c r="HL136" s="5" t="s">
        <v>59</v>
      </c>
      <c r="HM136" s="5" t="s">
        <v>584</v>
      </c>
      <c r="HN136" s="5"/>
      <c r="HO136" s="5"/>
      <c r="HP136" s="5"/>
      <c r="HQ136" s="5" t="s">
        <v>585</v>
      </c>
      <c r="HR136" s="15">
        <v>658</v>
      </c>
      <c r="HS136" s="13">
        <v>3</v>
      </c>
      <c r="HT136" s="5" t="s">
        <v>59</v>
      </c>
      <c r="HU136" s="5" t="s">
        <v>586</v>
      </c>
      <c r="HV136" s="5"/>
      <c r="HW136" s="5"/>
      <c r="HX136" s="5"/>
      <c r="HY136" s="5" t="s">
        <v>587</v>
      </c>
      <c r="HZ136" s="15">
        <v>593</v>
      </c>
      <c r="IA136" s="13">
        <v>3</v>
      </c>
      <c r="IB136" s="5"/>
      <c r="IC136" s="5"/>
      <c r="ID136" s="5"/>
      <c r="IE136" s="5"/>
      <c r="IF136" s="5"/>
      <c r="IG136" s="5"/>
      <c r="IH136" s="15"/>
      <c r="II136" s="13">
        <v>3</v>
      </c>
      <c r="IJ136" s="5"/>
      <c r="IK136" s="5"/>
      <c r="IL136" s="5"/>
      <c r="IM136" s="5"/>
      <c r="IN136" s="5"/>
      <c r="IO136" s="5"/>
      <c r="IP136" s="15"/>
      <c r="IQ136" s="5"/>
    </row>
    <row r="137" spans="1:251" ht="18" customHeight="1">
      <c r="A137" s="13">
        <v>4</v>
      </c>
      <c r="B137" s="117" t="s">
        <v>69</v>
      </c>
      <c r="C137" s="118" t="s">
        <v>1338</v>
      </c>
      <c r="D137" s="118"/>
      <c r="E137" s="118"/>
      <c r="F137" s="118" t="s">
        <v>1334</v>
      </c>
      <c r="G137" s="119" t="s">
        <v>1419</v>
      </c>
      <c r="H137" s="118">
        <v>583</v>
      </c>
      <c r="I137" s="13">
        <v>4</v>
      </c>
      <c r="J137" s="117" t="s">
        <v>222</v>
      </c>
      <c r="K137" s="118" t="s">
        <v>523</v>
      </c>
      <c r="L137" s="118"/>
      <c r="M137" s="118"/>
      <c r="N137" s="118" t="s">
        <v>1362</v>
      </c>
      <c r="O137" s="119" t="s">
        <v>1363</v>
      </c>
      <c r="P137" s="118">
        <v>502</v>
      </c>
      <c r="Q137" s="13">
        <v>4</v>
      </c>
      <c r="R137" s="17" t="s">
        <v>1122</v>
      </c>
      <c r="S137" s="18" t="s">
        <v>1146</v>
      </c>
      <c r="T137" s="18"/>
      <c r="U137" s="18"/>
      <c r="V137" s="18"/>
      <c r="W137" s="18" t="s">
        <v>1150</v>
      </c>
      <c r="X137" s="18">
        <v>303</v>
      </c>
      <c r="Y137" s="13">
        <v>4</v>
      </c>
      <c r="Z137" s="17" t="s">
        <v>1189</v>
      </c>
      <c r="AA137" s="18" t="s">
        <v>523</v>
      </c>
      <c r="AB137" s="18"/>
      <c r="AC137" s="18"/>
      <c r="AD137" s="18"/>
      <c r="AE137" s="18" t="s">
        <v>1183</v>
      </c>
      <c r="AF137" s="18">
        <v>483</v>
      </c>
      <c r="AG137" s="13">
        <v>4</v>
      </c>
      <c r="AH137" s="17"/>
      <c r="AI137" s="18"/>
      <c r="AJ137" s="18"/>
      <c r="AK137" s="18"/>
      <c r="AL137" s="18"/>
      <c r="AM137" s="18"/>
      <c r="AN137" s="18"/>
      <c r="AO137" s="13">
        <v>4</v>
      </c>
      <c r="AP137" s="17" t="s">
        <v>48</v>
      </c>
      <c r="AQ137" s="18" t="s">
        <v>523</v>
      </c>
      <c r="AR137" s="18"/>
      <c r="AS137" s="18"/>
      <c r="AT137" s="18"/>
      <c r="AU137" s="18" t="s">
        <v>1267</v>
      </c>
      <c r="AV137" s="18">
        <v>781</v>
      </c>
      <c r="AW137" s="13">
        <v>4</v>
      </c>
      <c r="AX137" s="17" t="s">
        <v>1122</v>
      </c>
      <c r="AY137" s="18" t="s">
        <v>523</v>
      </c>
      <c r="AZ137" s="18"/>
      <c r="BA137" s="18"/>
      <c r="BB137" s="18"/>
      <c r="BC137" s="18" t="s">
        <v>1208</v>
      </c>
      <c r="BD137" s="18">
        <v>609</v>
      </c>
      <c r="BE137" s="13">
        <v>4</v>
      </c>
      <c r="BF137" s="155" t="s">
        <v>1577</v>
      </c>
      <c r="BG137" s="113" t="s">
        <v>523</v>
      </c>
      <c r="BH137" s="18"/>
      <c r="BI137" s="18"/>
      <c r="BJ137" s="113" t="s">
        <v>1582</v>
      </c>
      <c r="BK137" s="155" t="s">
        <v>1590</v>
      </c>
      <c r="BL137" s="18">
        <v>640</v>
      </c>
      <c r="BM137" s="13">
        <v>4</v>
      </c>
      <c r="BN137" s="17" t="s">
        <v>157</v>
      </c>
      <c r="BO137" s="113" t="s">
        <v>523</v>
      </c>
      <c r="BP137" s="18"/>
      <c r="BQ137" s="18"/>
      <c r="BR137" s="18" t="s">
        <v>1559</v>
      </c>
      <c r="BS137" s="150">
        <v>4.73</v>
      </c>
      <c r="BT137" s="18">
        <v>560</v>
      </c>
      <c r="BU137" s="13">
        <v>4</v>
      </c>
      <c r="BV137" s="17" t="s">
        <v>1212</v>
      </c>
      <c r="BW137" s="18" t="s">
        <v>523</v>
      </c>
      <c r="BX137" s="18"/>
      <c r="BY137" s="18"/>
      <c r="BZ137" s="18"/>
      <c r="CA137" s="18" t="s">
        <v>1296</v>
      </c>
      <c r="CB137" s="18">
        <v>664</v>
      </c>
      <c r="CC137" s="13">
        <v>4</v>
      </c>
      <c r="CD137" s="17" t="s">
        <v>1108</v>
      </c>
      <c r="CE137" s="18" t="s">
        <v>632</v>
      </c>
      <c r="CF137" s="18"/>
      <c r="CG137" s="18"/>
      <c r="CH137" s="18"/>
      <c r="CI137" s="18" t="s">
        <v>1109</v>
      </c>
      <c r="CJ137" s="18">
        <v>322</v>
      </c>
      <c r="CK137" s="13">
        <v>4</v>
      </c>
      <c r="CL137" s="17" t="s">
        <v>50</v>
      </c>
      <c r="CM137" s="18" t="s">
        <v>523</v>
      </c>
      <c r="CN137" s="18"/>
      <c r="CO137" s="18"/>
      <c r="CP137" s="18"/>
      <c r="CQ137" s="18" t="s">
        <v>546</v>
      </c>
      <c r="CR137" s="19">
        <v>650</v>
      </c>
      <c r="CS137" s="13">
        <v>4</v>
      </c>
      <c r="CT137" s="17" t="s">
        <v>52</v>
      </c>
      <c r="CU137" s="18" t="s">
        <v>523</v>
      </c>
      <c r="CV137" s="18"/>
      <c r="CW137" s="18"/>
      <c r="CX137" s="18"/>
      <c r="CY137" s="18" t="s">
        <v>590</v>
      </c>
      <c r="CZ137" s="19">
        <v>746</v>
      </c>
      <c r="DA137" s="13">
        <v>4</v>
      </c>
      <c r="DB137" s="17" t="s">
        <v>52</v>
      </c>
      <c r="DC137" s="18" t="s">
        <v>523</v>
      </c>
      <c r="DD137" s="18"/>
      <c r="DE137" s="18"/>
      <c r="DF137" s="18"/>
      <c r="DG137" s="18" t="s">
        <v>591</v>
      </c>
      <c r="DH137" s="19">
        <v>717</v>
      </c>
      <c r="DI137" s="13">
        <v>4</v>
      </c>
      <c r="DJ137" s="17" t="s">
        <v>52</v>
      </c>
      <c r="DK137" s="18" t="s">
        <v>527</v>
      </c>
      <c r="DL137" s="18"/>
      <c r="DM137" s="18"/>
      <c r="DN137" s="18"/>
      <c r="DO137" s="18" t="s">
        <v>592</v>
      </c>
      <c r="DP137" s="19">
        <v>674</v>
      </c>
      <c r="DQ137" s="5"/>
      <c r="DR137" s="8" t="s">
        <v>593</v>
      </c>
      <c r="DS137" s="13">
        <v>4</v>
      </c>
      <c r="DT137" s="23" t="s">
        <v>222</v>
      </c>
      <c r="DU137" s="14" t="s">
        <v>594</v>
      </c>
      <c r="DV137" s="14"/>
      <c r="DW137" s="14"/>
      <c r="DX137" s="14"/>
      <c r="DY137" s="14" t="s">
        <v>595</v>
      </c>
      <c r="DZ137" s="15">
        <v>710</v>
      </c>
      <c r="EA137" s="13">
        <v>4</v>
      </c>
      <c r="EB137" s="14" t="s">
        <v>59</v>
      </c>
      <c r="EC137" s="14" t="s">
        <v>596</v>
      </c>
      <c r="ED137" s="14"/>
      <c r="EE137" s="14"/>
      <c r="EF137" s="14"/>
      <c r="EG137" s="14" t="s">
        <v>597</v>
      </c>
      <c r="EH137" s="15">
        <v>685</v>
      </c>
      <c r="EI137" s="13">
        <v>4</v>
      </c>
      <c r="EJ137" s="14" t="s">
        <v>59</v>
      </c>
      <c r="EK137" s="14" t="s">
        <v>596</v>
      </c>
      <c r="EL137" s="14"/>
      <c r="EM137" s="14"/>
      <c r="EN137" s="14"/>
      <c r="EO137" s="14" t="s">
        <v>598</v>
      </c>
      <c r="EP137" s="15">
        <v>648</v>
      </c>
      <c r="EQ137" s="13">
        <v>4</v>
      </c>
      <c r="ER137" s="14" t="s">
        <v>59</v>
      </c>
      <c r="ES137" s="14" t="s">
        <v>599</v>
      </c>
      <c r="ET137" s="14"/>
      <c r="EU137" s="14"/>
      <c r="EV137" s="14"/>
      <c r="EW137" s="14" t="s">
        <v>600</v>
      </c>
      <c r="EX137" s="15">
        <v>596</v>
      </c>
      <c r="EY137" s="13" t="s">
        <v>16</v>
      </c>
      <c r="EZ137" s="14" t="s">
        <v>95</v>
      </c>
      <c r="FA137" s="14" t="s">
        <v>601</v>
      </c>
      <c r="FB137" s="14"/>
      <c r="FC137" s="14"/>
      <c r="FD137" s="14"/>
      <c r="FE137" s="14" t="s">
        <v>404</v>
      </c>
      <c r="FF137" s="15">
        <v>564</v>
      </c>
      <c r="FG137" s="13">
        <v>4</v>
      </c>
      <c r="FH137" s="14" t="s">
        <v>59</v>
      </c>
      <c r="FI137" s="14" t="s">
        <v>537</v>
      </c>
      <c r="FJ137" s="14"/>
      <c r="FK137" s="14"/>
      <c r="FL137" s="14"/>
      <c r="FM137" s="14" t="s">
        <v>602</v>
      </c>
      <c r="FN137" s="14">
        <v>613</v>
      </c>
      <c r="FO137" s="13">
        <v>4</v>
      </c>
      <c r="FP137" s="14" t="s">
        <v>59</v>
      </c>
      <c r="FQ137" s="14" t="s">
        <v>575</v>
      </c>
      <c r="FR137" s="14"/>
      <c r="FS137" s="14"/>
      <c r="FT137" s="14"/>
      <c r="FU137" s="14" t="s">
        <v>603</v>
      </c>
      <c r="FV137" s="15">
        <v>606</v>
      </c>
      <c r="FW137" s="13">
        <v>4</v>
      </c>
      <c r="FX137" s="5" t="s">
        <v>122</v>
      </c>
      <c r="FY137" s="5" t="s">
        <v>534</v>
      </c>
      <c r="FZ137" s="5"/>
      <c r="GA137" s="5"/>
      <c r="GB137" s="5"/>
      <c r="GC137" s="5" t="s">
        <v>604</v>
      </c>
      <c r="GD137" s="14">
        <v>569</v>
      </c>
      <c r="GE137" s="13">
        <v>4</v>
      </c>
      <c r="GF137" s="14" t="s">
        <v>59</v>
      </c>
      <c r="GG137" s="14" t="s">
        <v>579</v>
      </c>
      <c r="GH137" s="14"/>
      <c r="GI137" s="14"/>
      <c r="GJ137" s="14"/>
      <c r="GK137" s="14" t="s">
        <v>605</v>
      </c>
      <c r="GL137" s="15">
        <v>535</v>
      </c>
      <c r="GM137" s="13">
        <v>4</v>
      </c>
      <c r="GN137" s="14" t="s">
        <v>122</v>
      </c>
      <c r="GO137" s="14" t="s">
        <v>540</v>
      </c>
      <c r="GP137" s="14"/>
      <c r="GQ137" s="14"/>
      <c r="GR137" s="14"/>
      <c r="GS137" s="14" t="s">
        <v>606</v>
      </c>
      <c r="GT137" s="15">
        <v>655</v>
      </c>
      <c r="GU137" s="13">
        <v>4</v>
      </c>
      <c r="GV137" s="5" t="s">
        <v>122</v>
      </c>
      <c r="GW137" s="5" t="s">
        <v>562</v>
      </c>
      <c r="GX137" s="5"/>
      <c r="GY137" s="5"/>
      <c r="GZ137" s="5"/>
      <c r="HA137" s="5" t="s">
        <v>607</v>
      </c>
      <c r="HB137" s="14">
        <v>673</v>
      </c>
      <c r="HC137" s="13">
        <v>4</v>
      </c>
      <c r="HD137" s="14" t="s">
        <v>69</v>
      </c>
      <c r="HE137" s="14" t="s">
        <v>608</v>
      </c>
      <c r="HF137" s="5"/>
      <c r="HG137" s="5"/>
      <c r="HH137" s="5"/>
      <c r="HI137" s="14" t="s">
        <v>538</v>
      </c>
      <c r="HJ137" s="15">
        <v>612</v>
      </c>
      <c r="HK137" s="13">
        <v>4</v>
      </c>
      <c r="HL137" s="5" t="s">
        <v>157</v>
      </c>
      <c r="HM137" s="5" t="s">
        <v>609</v>
      </c>
      <c r="HN137" s="5"/>
      <c r="HO137" s="5"/>
      <c r="HP137" s="5"/>
      <c r="HQ137" s="5" t="s">
        <v>610</v>
      </c>
      <c r="HR137" s="15">
        <v>596</v>
      </c>
      <c r="HS137" s="13">
        <v>4</v>
      </c>
      <c r="HT137" s="5" t="s">
        <v>102</v>
      </c>
      <c r="HU137" s="5" t="s">
        <v>584</v>
      </c>
      <c r="HV137" s="5"/>
      <c r="HW137" s="5"/>
      <c r="HX137" s="5"/>
      <c r="HY137" s="5" t="s">
        <v>611</v>
      </c>
      <c r="HZ137" s="15">
        <v>567</v>
      </c>
      <c r="IA137" s="13">
        <v>4</v>
      </c>
      <c r="IB137" s="5"/>
      <c r="IC137" s="5"/>
      <c r="ID137" s="5"/>
      <c r="IE137" s="5"/>
      <c r="IF137" s="5"/>
      <c r="IG137" s="5"/>
      <c r="IH137" s="15"/>
      <c r="II137" s="13">
        <v>4</v>
      </c>
      <c r="IJ137" s="5"/>
      <c r="IK137" s="5"/>
      <c r="IL137" s="5"/>
      <c r="IM137" s="5"/>
      <c r="IN137" s="5"/>
      <c r="IO137" s="5"/>
      <c r="IP137" s="15"/>
      <c r="IQ137" s="5"/>
    </row>
    <row r="138" spans="1:251" ht="18" customHeight="1">
      <c r="A138" s="13">
        <v>5</v>
      </c>
      <c r="B138" s="17" t="s">
        <v>222</v>
      </c>
      <c r="C138" s="18" t="s">
        <v>523</v>
      </c>
      <c r="D138" s="18"/>
      <c r="E138" s="18"/>
      <c r="F138" s="18" t="s">
        <v>1426</v>
      </c>
      <c r="G138" s="109" t="s">
        <v>1427</v>
      </c>
      <c r="H138" s="18">
        <v>550</v>
      </c>
      <c r="I138" s="13">
        <v>5</v>
      </c>
      <c r="J138" s="17" t="s">
        <v>1122</v>
      </c>
      <c r="K138" s="18" t="s">
        <v>1338</v>
      </c>
      <c r="L138" s="18"/>
      <c r="M138" s="18"/>
      <c r="N138" s="18" t="s">
        <v>1346</v>
      </c>
      <c r="O138" s="109" t="s">
        <v>1352</v>
      </c>
      <c r="P138" s="18">
        <v>460</v>
      </c>
      <c r="Q138" s="13">
        <v>5</v>
      </c>
      <c r="R138" s="17" t="s">
        <v>1123</v>
      </c>
      <c r="S138" s="18" t="s">
        <v>1311</v>
      </c>
      <c r="T138" s="18"/>
      <c r="U138" s="18"/>
      <c r="V138" s="18"/>
      <c r="W138" s="18" t="s">
        <v>1312</v>
      </c>
      <c r="X138" s="18">
        <v>228</v>
      </c>
      <c r="Y138" s="13">
        <v>5</v>
      </c>
      <c r="Z138" s="93" t="s">
        <v>1124</v>
      </c>
      <c r="AA138" s="18" t="s">
        <v>1147</v>
      </c>
      <c r="AB138" s="18"/>
      <c r="AC138" s="18"/>
      <c r="AD138" s="18"/>
      <c r="AE138" s="18" t="s">
        <v>1197</v>
      </c>
      <c r="AF138" s="18">
        <v>318</v>
      </c>
      <c r="AG138" s="13">
        <v>5</v>
      </c>
      <c r="AH138" s="93"/>
      <c r="AI138" s="18"/>
      <c r="AJ138" s="18"/>
      <c r="AK138" s="18"/>
      <c r="AL138" s="18"/>
      <c r="AM138" s="18"/>
      <c r="AN138" s="18"/>
      <c r="AO138" s="13">
        <v>5</v>
      </c>
      <c r="AP138" s="93" t="s">
        <v>280</v>
      </c>
      <c r="AQ138" s="18" t="s">
        <v>523</v>
      </c>
      <c r="AR138" s="18"/>
      <c r="AS138" s="18"/>
      <c r="AT138" s="18"/>
      <c r="AU138" s="18" t="s">
        <v>1268</v>
      </c>
      <c r="AV138" s="18">
        <v>700</v>
      </c>
      <c r="AW138" s="13">
        <v>5</v>
      </c>
      <c r="AX138" s="93" t="s">
        <v>1126</v>
      </c>
      <c r="AY138" s="18" t="s">
        <v>523</v>
      </c>
      <c r="AZ138" s="18"/>
      <c r="BA138" s="18"/>
      <c r="BB138" s="18"/>
      <c r="BC138" s="18" t="s">
        <v>1235</v>
      </c>
      <c r="BD138" s="18">
        <v>595</v>
      </c>
      <c r="BE138" s="13">
        <v>5</v>
      </c>
      <c r="BF138" s="155" t="s">
        <v>1122</v>
      </c>
      <c r="BG138" s="113" t="s">
        <v>523</v>
      </c>
      <c r="BH138" s="18"/>
      <c r="BI138" s="18"/>
      <c r="BJ138" s="113" t="s">
        <v>1583</v>
      </c>
      <c r="BK138" s="155" t="s">
        <v>1591</v>
      </c>
      <c r="BL138" s="18">
        <v>634</v>
      </c>
      <c r="BM138" s="13">
        <v>5</v>
      </c>
      <c r="BN138" s="17" t="s">
        <v>50</v>
      </c>
      <c r="BO138" s="113" t="s">
        <v>523</v>
      </c>
      <c r="BP138" s="18"/>
      <c r="BQ138" s="18"/>
      <c r="BR138" s="18" t="s">
        <v>1426</v>
      </c>
      <c r="BS138" s="150">
        <v>10.63</v>
      </c>
      <c r="BT138" s="18">
        <v>635</v>
      </c>
      <c r="BU138" s="13">
        <v>5</v>
      </c>
      <c r="BV138" s="93" t="s">
        <v>222</v>
      </c>
      <c r="BW138" s="18" t="s">
        <v>523</v>
      </c>
      <c r="BX138" s="18"/>
      <c r="BY138" s="18"/>
      <c r="BZ138" s="18"/>
      <c r="CA138" s="18" t="s">
        <v>1297</v>
      </c>
      <c r="CB138" s="18">
        <v>649</v>
      </c>
      <c r="CC138" s="13">
        <v>5</v>
      </c>
      <c r="CD138" s="93" t="s">
        <v>1087</v>
      </c>
      <c r="CE138" s="18" t="s">
        <v>925</v>
      </c>
      <c r="CF138" s="18"/>
      <c r="CG138" s="18"/>
      <c r="CH138" s="18"/>
      <c r="CI138" s="18" t="s">
        <v>1110</v>
      </c>
      <c r="CJ138" s="18">
        <v>296</v>
      </c>
      <c r="CK138" s="13">
        <v>5</v>
      </c>
      <c r="CL138" s="93" t="s">
        <v>59</v>
      </c>
      <c r="CM138" s="18" t="s">
        <v>774</v>
      </c>
      <c r="CN138" s="18"/>
      <c r="CO138" s="18"/>
      <c r="CP138" s="18"/>
      <c r="CQ138" s="18" t="s">
        <v>1070</v>
      </c>
      <c r="CR138" s="19">
        <v>619</v>
      </c>
      <c r="CS138" s="13">
        <v>5</v>
      </c>
      <c r="CT138" s="17" t="s">
        <v>222</v>
      </c>
      <c r="CU138" s="18" t="s">
        <v>523</v>
      </c>
      <c r="CV138" s="18"/>
      <c r="CW138" s="18"/>
      <c r="CX138" s="18"/>
      <c r="CY138" s="18" t="s">
        <v>612</v>
      </c>
      <c r="CZ138" s="19">
        <v>726</v>
      </c>
      <c r="DA138" s="13">
        <v>5</v>
      </c>
      <c r="DB138" s="17" t="s">
        <v>122</v>
      </c>
      <c r="DC138" s="18" t="s">
        <v>613</v>
      </c>
      <c r="DD138" s="18"/>
      <c r="DE138" s="18"/>
      <c r="DF138" s="18"/>
      <c r="DG138" s="18" t="s">
        <v>614</v>
      </c>
      <c r="DH138" s="19">
        <v>691</v>
      </c>
      <c r="DI138" s="13">
        <v>5</v>
      </c>
      <c r="DJ138" s="17" t="s">
        <v>222</v>
      </c>
      <c r="DK138" s="18" t="s">
        <v>594</v>
      </c>
      <c r="DL138" s="18"/>
      <c r="DM138" s="18"/>
      <c r="DN138" s="18"/>
      <c r="DO138" s="18" t="s">
        <v>615</v>
      </c>
      <c r="DP138" s="19">
        <v>667</v>
      </c>
      <c r="DQ138" s="5"/>
      <c r="DR138" s="8" t="s">
        <v>616</v>
      </c>
      <c r="DS138" s="13">
        <v>5</v>
      </c>
      <c r="DT138" s="23" t="s">
        <v>69</v>
      </c>
      <c r="DU138" s="14" t="s">
        <v>523</v>
      </c>
      <c r="DV138" s="14"/>
      <c r="DW138" s="14"/>
      <c r="DX138" s="14"/>
      <c r="DY138" s="14" t="s">
        <v>617</v>
      </c>
      <c r="DZ138" s="15">
        <v>682</v>
      </c>
      <c r="EA138" s="13">
        <v>5</v>
      </c>
      <c r="EB138" s="14" t="s">
        <v>222</v>
      </c>
      <c r="EC138" s="14" t="s">
        <v>594</v>
      </c>
      <c r="ED138" s="5"/>
      <c r="EE138" s="5"/>
      <c r="EF138" s="5"/>
      <c r="EG138" s="14" t="s">
        <v>618</v>
      </c>
      <c r="EH138" s="15">
        <v>614</v>
      </c>
      <c r="EI138" s="13">
        <v>5</v>
      </c>
      <c r="EJ138" s="14" t="s">
        <v>69</v>
      </c>
      <c r="EK138" s="14" t="s">
        <v>596</v>
      </c>
      <c r="EL138" s="5"/>
      <c r="EM138" s="5"/>
      <c r="EN138" s="5"/>
      <c r="EO138" s="14" t="s">
        <v>619</v>
      </c>
      <c r="EP138" s="15">
        <v>647</v>
      </c>
      <c r="EQ138" s="13">
        <v>5</v>
      </c>
      <c r="ER138" s="14" t="s">
        <v>157</v>
      </c>
      <c r="ES138" s="14" t="s">
        <v>620</v>
      </c>
      <c r="ET138" s="5"/>
      <c r="EU138" s="5"/>
      <c r="EV138" s="5"/>
      <c r="EW138" s="14" t="s">
        <v>621</v>
      </c>
      <c r="EX138" s="15">
        <v>591</v>
      </c>
      <c r="EY138" s="13" t="s">
        <v>16</v>
      </c>
      <c r="EZ138" s="14" t="s">
        <v>222</v>
      </c>
      <c r="FA138" s="14" t="s">
        <v>622</v>
      </c>
      <c r="FB138" s="5"/>
      <c r="FC138" s="5"/>
      <c r="FD138" s="5"/>
      <c r="FE138" s="14" t="s">
        <v>623</v>
      </c>
      <c r="FF138" s="15">
        <v>562</v>
      </c>
      <c r="FG138" s="13">
        <v>5</v>
      </c>
      <c r="FH138" s="14" t="s">
        <v>483</v>
      </c>
      <c r="FI138" s="14" t="s">
        <v>556</v>
      </c>
      <c r="FJ138" s="14"/>
      <c r="FK138" s="14"/>
      <c r="FL138" s="14"/>
      <c r="FM138" s="14" t="s">
        <v>624</v>
      </c>
      <c r="FN138" s="14">
        <v>577</v>
      </c>
      <c r="FO138" s="13">
        <v>5</v>
      </c>
      <c r="FP138" s="14" t="s">
        <v>157</v>
      </c>
      <c r="FQ138" s="14" t="s">
        <v>534</v>
      </c>
      <c r="FR138" s="5"/>
      <c r="FS138" s="5"/>
      <c r="FT138" s="5"/>
      <c r="FU138" s="14" t="s">
        <v>625</v>
      </c>
      <c r="FV138" s="15">
        <v>601</v>
      </c>
      <c r="FW138" s="13">
        <v>5</v>
      </c>
      <c r="FX138" s="14" t="s">
        <v>209</v>
      </c>
      <c r="FY138" s="14" t="s">
        <v>534</v>
      </c>
      <c r="FZ138" s="14"/>
      <c r="GA138" s="14"/>
      <c r="GB138" s="14"/>
      <c r="GC138" s="14" t="s">
        <v>626</v>
      </c>
      <c r="GD138" s="14">
        <v>532</v>
      </c>
      <c r="GE138" s="13">
        <v>5</v>
      </c>
      <c r="GF138" s="14" t="s">
        <v>157</v>
      </c>
      <c r="GG138" s="14" t="s">
        <v>534</v>
      </c>
      <c r="GH138" s="14"/>
      <c r="GI138" s="14"/>
      <c r="GJ138" s="14"/>
      <c r="GK138" s="14" t="s">
        <v>627</v>
      </c>
      <c r="GL138" s="15">
        <v>535</v>
      </c>
      <c r="GM138" s="13">
        <v>5</v>
      </c>
      <c r="GN138" s="14" t="s">
        <v>95</v>
      </c>
      <c r="GO138" s="14" t="s">
        <v>540</v>
      </c>
      <c r="GP138" s="14"/>
      <c r="GQ138" s="14"/>
      <c r="GR138" s="14"/>
      <c r="GS138" s="14" t="s">
        <v>544</v>
      </c>
      <c r="GT138" s="15">
        <v>655</v>
      </c>
      <c r="GU138" s="13">
        <v>5</v>
      </c>
      <c r="GV138" s="5" t="s">
        <v>69</v>
      </c>
      <c r="GW138" s="5" t="s">
        <v>539</v>
      </c>
      <c r="GX138" s="5"/>
      <c r="GY138" s="5"/>
      <c r="GZ138" s="5"/>
      <c r="HA138" s="5" t="s">
        <v>465</v>
      </c>
      <c r="HB138" s="14">
        <v>670</v>
      </c>
      <c r="HC138" s="13">
        <v>5</v>
      </c>
      <c r="HD138" s="5" t="s">
        <v>157</v>
      </c>
      <c r="HE138" s="5" t="s">
        <v>540</v>
      </c>
      <c r="HF138" s="5"/>
      <c r="HG138" s="14"/>
      <c r="HH138" s="14"/>
      <c r="HI138" s="14" t="s">
        <v>621</v>
      </c>
      <c r="HJ138" s="15">
        <v>591</v>
      </c>
      <c r="HK138" s="13">
        <v>5</v>
      </c>
      <c r="HL138" s="5" t="s">
        <v>52</v>
      </c>
      <c r="HM138" s="5" t="s">
        <v>628</v>
      </c>
      <c r="HN138" s="5"/>
      <c r="HO138" s="5"/>
      <c r="HP138" s="5"/>
      <c r="HQ138" s="5" t="s">
        <v>629</v>
      </c>
      <c r="HR138" s="15">
        <v>577</v>
      </c>
      <c r="HS138" s="13">
        <v>5</v>
      </c>
      <c r="HT138" s="5" t="s">
        <v>157</v>
      </c>
      <c r="HU138" s="5" t="s">
        <v>540</v>
      </c>
      <c r="HV138" s="5"/>
      <c r="HW138" s="5"/>
      <c r="HX138" s="5"/>
      <c r="HY138" s="5" t="s">
        <v>630</v>
      </c>
      <c r="HZ138" s="15">
        <v>558</v>
      </c>
      <c r="IA138" s="13">
        <v>5</v>
      </c>
      <c r="IB138" s="5"/>
      <c r="IC138" s="5"/>
      <c r="ID138" s="5"/>
      <c r="IE138" s="5"/>
      <c r="IF138" s="5"/>
      <c r="IG138" s="5"/>
      <c r="IH138" s="15"/>
      <c r="II138" s="13">
        <v>5</v>
      </c>
      <c r="IJ138" s="5"/>
      <c r="IK138" s="5"/>
      <c r="IL138" s="5"/>
      <c r="IM138" s="5"/>
      <c r="IN138" s="5"/>
      <c r="IO138" s="5"/>
      <c r="IP138" s="15"/>
      <c r="IQ138" s="5"/>
    </row>
    <row r="139" spans="1:251" ht="18" customHeight="1">
      <c r="A139" s="13">
        <v>6</v>
      </c>
      <c r="B139" s="17" t="s">
        <v>1441</v>
      </c>
      <c r="C139" s="18" t="s">
        <v>523</v>
      </c>
      <c r="D139" s="18"/>
      <c r="E139" s="18"/>
      <c r="F139" s="18" t="s">
        <v>1442</v>
      </c>
      <c r="G139" s="109" t="s">
        <v>1443</v>
      </c>
      <c r="H139" s="18">
        <v>515</v>
      </c>
      <c r="I139" s="13">
        <v>6</v>
      </c>
      <c r="J139" s="17" t="s">
        <v>1111</v>
      </c>
      <c r="K139" s="18" t="s">
        <v>1154</v>
      </c>
      <c r="L139" s="18"/>
      <c r="M139" s="18"/>
      <c r="N139" s="18" t="s">
        <v>1334</v>
      </c>
      <c r="O139" s="109" t="s">
        <v>1350</v>
      </c>
      <c r="P139" s="18">
        <v>384</v>
      </c>
      <c r="Q139" s="13">
        <v>6</v>
      </c>
      <c r="R139" s="17" t="s">
        <v>1124</v>
      </c>
      <c r="S139" s="18"/>
      <c r="T139" s="18"/>
      <c r="U139" s="18"/>
      <c r="V139" s="18"/>
      <c r="W139" s="18"/>
      <c r="X139" s="18"/>
      <c r="Y139" s="13">
        <v>6</v>
      </c>
      <c r="Z139" s="93" t="s">
        <v>1190</v>
      </c>
      <c r="AA139" s="18" t="s">
        <v>523</v>
      </c>
      <c r="AB139" s="18"/>
      <c r="AC139" s="18"/>
      <c r="AD139" s="18"/>
      <c r="AE139" s="18" t="s">
        <v>1198</v>
      </c>
      <c r="AF139" s="18">
        <v>600</v>
      </c>
      <c r="AG139" s="13">
        <v>6</v>
      </c>
      <c r="AH139" s="93"/>
      <c r="AI139" s="18"/>
      <c r="AJ139" s="18"/>
      <c r="AK139" s="18"/>
      <c r="AL139" s="18"/>
      <c r="AM139" s="18"/>
      <c r="AN139" s="18"/>
      <c r="AO139" s="13">
        <v>6</v>
      </c>
      <c r="AP139" s="93"/>
      <c r="AQ139" s="18"/>
      <c r="AR139" s="18"/>
      <c r="AS139" s="18"/>
      <c r="AT139" s="18"/>
      <c r="AU139" s="18"/>
      <c r="AV139" s="18"/>
      <c r="AW139" s="13">
        <v>6</v>
      </c>
      <c r="AX139" s="17" t="s">
        <v>1111</v>
      </c>
      <c r="AY139" s="18" t="s">
        <v>1232</v>
      </c>
      <c r="AZ139" s="18"/>
      <c r="BA139" s="18"/>
      <c r="BB139" s="18"/>
      <c r="BC139" s="18" t="s">
        <v>1233</v>
      </c>
      <c r="BD139" s="18">
        <v>238</v>
      </c>
      <c r="BE139" s="13">
        <v>6</v>
      </c>
      <c r="BF139" s="155" t="s">
        <v>1578</v>
      </c>
      <c r="BG139" s="113" t="s">
        <v>523</v>
      </c>
      <c r="BH139" s="18"/>
      <c r="BI139" s="18"/>
      <c r="BJ139" s="113" t="s">
        <v>1584</v>
      </c>
      <c r="BK139" s="155" t="s">
        <v>1592</v>
      </c>
      <c r="BL139" s="18">
        <v>607</v>
      </c>
      <c r="BM139" s="13">
        <v>6</v>
      </c>
      <c r="BN139" s="17" t="s">
        <v>48</v>
      </c>
      <c r="BO139" s="113" t="s">
        <v>523</v>
      </c>
      <c r="BP139" s="18"/>
      <c r="BQ139" s="18"/>
      <c r="BR139" s="18" t="s">
        <v>1560</v>
      </c>
      <c r="BS139" s="150">
        <v>45.44</v>
      </c>
      <c r="BT139" s="18">
        <v>799</v>
      </c>
      <c r="BU139" s="13">
        <v>6</v>
      </c>
      <c r="BV139" s="93"/>
      <c r="BW139" s="18"/>
      <c r="BX139" s="18"/>
      <c r="BY139" s="18"/>
      <c r="BZ139" s="18"/>
      <c r="CA139" s="18"/>
      <c r="CB139" s="18"/>
      <c r="CC139" s="13">
        <v>6</v>
      </c>
      <c r="CD139" s="93" t="s">
        <v>1111</v>
      </c>
      <c r="CE139" s="18" t="s">
        <v>632</v>
      </c>
      <c r="CF139" s="18"/>
      <c r="CG139" s="18"/>
      <c r="CH139" s="18"/>
      <c r="CI139" s="18" t="s">
        <v>1112</v>
      </c>
      <c r="CJ139" s="18">
        <v>219</v>
      </c>
      <c r="CK139" s="13">
        <v>6</v>
      </c>
      <c r="CL139" s="93" t="s">
        <v>102</v>
      </c>
      <c r="CM139" s="18" t="s">
        <v>774</v>
      </c>
      <c r="CN139" s="18"/>
      <c r="CO139" s="18"/>
      <c r="CP139" s="18"/>
      <c r="CQ139" s="18" t="s">
        <v>1047</v>
      </c>
      <c r="CR139" s="19">
        <v>617</v>
      </c>
      <c r="CS139" s="13">
        <v>6</v>
      </c>
      <c r="CT139" s="17" t="s">
        <v>122</v>
      </c>
      <c r="CU139" s="18" t="s">
        <v>633</v>
      </c>
      <c r="CV139" s="18"/>
      <c r="CW139" s="18"/>
      <c r="CX139" s="18"/>
      <c r="CY139" s="18" t="s">
        <v>634</v>
      </c>
      <c r="CZ139" s="19">
        <v>691</v>
      </c>
      <c r="DA139" s="13">
        <v>6</v>
      </c>
      <c r="DB139" s="17" t="s">
        <v>95</v>
      </c>
      <c r="DC139" s="18" t="s">
        <v>613</v>
      </c>
      <c r="DD139" s="18"/>
      <c r="DE139" s="18"/>
      <c r="DF139" s="18"/>
      <c r="DG139" s="18" t="s">
        <v>635</v>
      </c>
      <c r="DH139" s="19">
        <v>662</v>
      </c>
      <c r="DI139" s="13">
        <v>6</v>
      </c>
      <c r="DJ139" s="17" t="s">
        <v>237</v>
      </c>
      <c r="DK139" s="18" t="s">
        <v>594</v>
      </c>
      <c r="DL139" s="18"/>
      <c r="DM139" s="18"/>
      <c r="DN139" s="18"/>
      <c r="DO139" s="18" t="s">
        <v>636</v>
      </c>
      <c r="DP139" s="19">
        <v>629</v>
      </c>
      <c r="DQ139" s="5"/>
      <c r="DR139" s="8" t="s">
        <v>637</v>
      </c>
      <c r="DS139" s="13">
        <v>6</v>
      </c>
      <c r="DT139" s="23" t="s">
        <v>237</v>
      </c>
      <c r="DU139" s="14" t="s">
        <v>594</v>
      </c>
      <c r="DV139" s="14"/>
      <c r="DW139" s="14"/>
      <c r="DX139" s="14"/>
      <c r="DY139" s="14" t="s">
        <v>638</v>
      </c>
      <c r="DZ139" s="15">
        <v>614</v>
      </c>
      <c r="EA139" s="13">
        <v>6</v>
      </c>
      <c r="EB139" s="14" t="s">
        <v>69</v>
      </c>
      <c r="EC139" s="14" t="s">
        <v>523</v>
      </c>
      <c r="ED139" s="5"/>
      <c r="EE139" s="5"/>
      <c r="EF139" s="5"/>
      <c r="EG139" s="14" t="s">
        <v>538</v>
      </c>
      <c r="EH139" s="15">
        <v>612</v>
      </c>
      <c r="EI139" s="13">
        <v>6</v>
      </c>
      <c r="EJ139" s="14" t="s">
        <v>565</v>
      </c>
      <c r="EK139" s="14" t="s">
        <v>596</v>
      </c>
      <c r="EL139" s="5"/>
      <c r="EM139" s="5"/>
      <c r="EN139" s="5"/>
      <c r="EO139" s="14" t="s">
        <v>639</v>
      </c>
      <c r="EP139" s="15">
        <v>608</v>
      </c>
      <c r="EQ139" s="13">
        <v>6</v>
      </c>
      <c r="ER139" s="14" t="s">
        <v>52</v>
      </c>
      <c r="ES139" s="14" t="s">
        <v>596</v>
      </c>
      <c r="ET139" s="5"/>
      <c r="EU139" s="5"/>
      <c r="EV139" s="5"/>
      <c r="EW139" s="14" t="s">
        <v>640</v>
      </c>
      <c r="EX139" s="15">
        <v>555</v>
      </c>
      <c r="EY139" s="13" t="s">
        <v>16</v>
      </c>
      <c r="EZ139" s="14" t="s">
        <v>122</v>
      </c>
      <c r="FA139" s="14" t="s">
        <v>601</v>
      </c>
      <c r="FB139" s="5"/>
      <c r="FC139" s="5"/>
      <c r="FD139" s="5"/>
      <c r="FE139" s="14" t="s">
        <v>641</v>
      </c>
      <c r="FF139" s="15">
        <v>559</v>
      </c>
      <c r="FG139" s="13">
        <v>6</v>
      </c>
      <c r="FH139" s="14" t="s">
        <v>52</v>
      </c>
      <c r="FI139" s="14" t="s">
        <v>534</v>
      </c>
      <c r="FJ139" s="14"/>
      <c r="FK139" s="14"/>
      <c r="FL139" s="14"/>
      <c r="FM139" s="14" t="s">
        <v>642</v>
      </c>
      <c r="FN139" s="14">
        <v>567</v>
      </c>
      <c r="FO139" s="13">
        <v>6</v>
      </c>
      <c r="FP139" s="14" t="s">
        <v>122</v>
      </c>
      <c r="FQ139" s="14" t="s">
        <v>534</v>
      </c>
      <c r="FR139" s="5"/>
      <c r="FS139" s="5"/>
      <c r="FT139" s="5"/>
      <c r="FU139" s="14" t="s">
        <v>604</v>
      </c>
      <c r="FV139" s="15">
        <v>569</v>
      </c>
      <c r="FW139" s="13">
        <v>6</v>
      </c>
      <c r="FX139" s="14" t="s">
        <v>222</v>
      </c>
      <c r="FY139" s="14" t="s">
        <v>643</v>
      </c>
      <c r="FZ139" s="14"/>
      <c r="GA139" s="14"/>
      <c r="GB139" s="14"/>
      <c r="GC139" s="14" t="s">
        <v>644</v>
      </c>
      <c r="GD139" s="14">
        <v>500</v>
      </c>
      <c r="GE139" s="13">
        <v>6</v>
      </c>
      <c r="GF139" s="14" t="s">
        <v>222</v>
      </c>
      <c r="GG139" s="14" t="s">
        <v>643</v>
      </c>
      <c r="GH139" s="5"/>
      <c r="GI139" s="5"/>
      <c r="GJ139" s="5"/>
      <c r="GK139" s="14" t="s">
        <v>645</v>
      </c>
      <c r="GL139" s="15">
        <v>516</v>
      </c>
      <c r="GM139" s="13">
        <v>6</v>
      </c>
      <c r="GN139" s="14" t="s">
        <v>157</v>
      </c>
      <c r="GO139" s="14" t="s">
        <v>646</v>
      </c>
      <c r="GP139" s="14"/>
      <c r="GQ139" s="14"/>
      <c r="GR139" s="14"/>
      <c r="GS139" s="14" t="s">
        <v>647</v>
      </c>
      <c r="GT139" s="15">
        <v>561</v>
      </c>
      <c r="GU139" s="13">
        <v>6</v>
      </c>
      <c r="GV139" s="5" t="s">
        <v>157</v>
      </c>
      <c r="GW139" s="5" t="s">
        <v>540</v>
      </c>
      <c r="GX139" s="5"/>
      <c r="GY139" s="5"/>
      <c r="GZ139" s="5"/>
      <c r="HA139" s="5" t="s">
        <v>610</v>
      </c>
      <c r="HB139" s="14">
        <v>596</v>
      </c>
      <c r="HC139" s="13">
        <v>6</v>
      </c>
      <c r="HD139" s="5" t="s">
        <v>59</v>
      </c>
      <c r="HE139" s="5" t="s">
        <v>648</v>
      </c>
      <c r="HF139" s="5"/>
      <c r="HG139" s="14"/>
      <c r="HH139" s="14"/>
      <c r="HI139" s="14" t="s">
        <v>649</v>
      </c>
      <c r="HJ139" s="15">
        <v>542</v>
      </c>
      <c r="HK139" s="13">
        <v>6</v>
      </c>
      <c r="HL139" s="5" t="s">
        <v>69</v>
      </c>
      <c r="HM139" s="5" t="s">
        <v>609</v>
      </c>
      <c r="HN139" s="5"/>
      <c r="HO139" s="5"/>
      <c r="HP139" s="5"/>
      <c r="HQ139" s="5" t="s">
        <v>650</v>
      </c>
      <c r="HR139" s="15">
        <v>576</v>
      </c>
      <c r="HS139" s="13">
        <v>6</v>
      </c>
      <c r="HT139" s="5" t="s">
        <v>52</v>
      </c>
      <c r="HU139" s="5" t="s">
        <v>651</v>
      </c>
      <c r="HV139" s="5"/>
      <c r="HW139" s="5"/>
      <c r="HX139" s="5"/>
      <c r="HY139" s="5" t="s">
        <v>652</v>
      </c>
      <c r="HZ139" s="15">
        <v>532</v>
      </c>
      <c r="IA139" s="13">
        <v>6</v>
      </c>
      <c r="IB139" s="5"/>
      <c r="IC139" s="5"/>
      <c r="ID139" s="5"/>
      <c r="IE139" s="5"/>
      <c r="IF139" s="5"/>
      <c r="IG139" s="5"/>
      <c r="IH139" s="15"/>
      <c r="II139" s="13">
        <v>6</v>
      </c>
      <c r="IJ139" s="5"/>
      <c r="IK139" s="5"/>
      <c r="IL139" s="5"/>
      <c r="IM139" s="5"/>
      <c r="IN139" s="5"/>
      <c r="IO139" s="5"/>
      <c r="IP139" s="15"/>
      <c r="IQ139" s="5"/>
    </row>
    <row r="140" spans="1:251" ht="18" customHeight="1">
      <c r="A140" s="13">
        <v>7</v>
      </c>
      <c r="B140" s="17" t="s">
        <v>1090</v>
      </c>
      <c r="C140" s="18" t="s">
        <v>1154</v>
      </c>
      <c r="D140" s="18"/>
      <c r="E140" s="18"/>
      <c r="F140" s="118" t="s">
        <v>1334</v>
      </c>
      <c r="G140" s="109" t="s">
        <v>1420</v>
      </c>
      <c r="H140" s="19">
        <v>506</v>
      </c>
      <c r="I140" s="13">
        <v>7</v>
      </c>
      <c r="J140" s="17" t="s">
        <v>1090</v>
      </c>
      <c r="K140" s="18" t="s">
        <v>1154</v>
      </c>
      <c r="L140" s="18"/>
      <c r="M140" s="18"/>
      <c r="N140" s="18" t="s">
        <v>1346</v>
      </c>
      <c r="O140" s="109" t="s">
        <v>1349</v>
      </c>
      <c r="P140" s="18">
        <v>365</v>
      </c>
      <c r="Q140" s="13">
        <v>7</v>
      </c>
      <c r="R140" s="93" t="s">
        <v>1190</v>
      </c>
      <c r="S140" s="18" t="s">
        <v>523</v>
      </c>
      <c r="T140" s="18"/>
      <c r="U140" s="18"/>
      <c r="V140" s="18"/>
      <c r="W140" s="18" t="s">
        <v>1313</v>
      </c>
      <c r="X140" s="18">
        <v>574</v>
      </c>
      <c r="Y140" s="13">
        <v>7</v>
      </c>
      <c r="Z140" s="96" t="s">
        <v>48</v>
      </c>
      <c r="AA140" s="18" t="s">
        <v>523</v>
      </c>
      <c r="AB140" s="18"/>
      <c r="AC140" s="18"/>
      <c r="AD140" s="18"/>
      <c r="AE140" s="18" t="s">
        <v>1199</v>
      </c>
      <c r="AF140" s="18">
        <v>746</v>
      </c>
      <c r="AG140" s="13">
        <v>7</v>
      </c>
      <c r="AH140" s="96"/>
      <c r="AI140" s="18"/>
      <c r="AJ140" s="18"/>
      <c r="AK140" s="18"/>
      <c r="AL140" s="18"/>
      <c r="AM140" s="18"/>
      <c r="AN140" s="18"/>
      <c r="AO140" s="13">
        <v>7</v>
      </c>
      <c r="AP140" s="96"/>
      <c r="AQ140" s="18"/>
      <c r="AR140" s="18"/>
      <c r="AS140" s="18"/>
      <c r="AT140" s="18"/>
      <c r="AU140" s="18"/>
      <c r="AV140" s="18"/>
      <c r="AW140" s="13">
        <v>7</v>
      </c>
      <c r="AX140" s="17"/>
      <c r="AY140" s="18"/>
      <c r="AZ140" s="18"/>
      <c r="BA140" s="18"/>
      <c r="BB140" s="18"/>
      <c r="BC140" s="18"/>
      <c r="BD140" s="18"/>
      <c r="BE140" s="13">
        <v>7</v>
      </c>
      <c r="BF140" s="155" t="s">
        <v>1189</v>
      </c>
      <c r="BG140" s="113" t="s">
        <v>523</v>
      </c>
      <c r="BH140" s="18"/>
      <c r="BI140" s="18"/>
      <c r="BJ140" s="113" t="s">
        <v>1581</v>
      </c>
      <c r="BK140" s="155" t="s">
        <v>1207</v>
      </c>
      <c r="BL140" s="18">
        <v>583</v>
      </c>
      <c r="BM140" s="13">
        <v>7</v>
      </c>
      <c r="BN140" s="93" t="s">
        <v>280</v>
      </c>
      <c r="BO140" s="113" t="s">
        <v>523</v>
      </c>
      <c r="BP140" s="18"/>
      <c r="BQ140" s="18"/>
      <c r="BR140" s="18" t="s">
        <v>1561</v>
      </c>
      <c r="BS140" s="150">
        <v>39.25</v>
      </c>
      <c r="BT140" s="18">
        <v>673</v>
      </c>
      <c r="BU140" s="13">
        <v>7</v>
      </c>
      <c r="BV140" s="96"/>
      <c r="BW140" s="18"/>
      <c r="BX140" s="18"/>
      <c r="BY140" s="18"/>
      <c r="BZ140" s="18"/>
      <c r="CA140" s="18"/>
      <c r="CB140" s="18"/>
      <c r="CC140" s="13">
        <v>7</v>
      </c>
      <c r="CD140" s="96" t="s">
        <v>1090</v>
      </c>
      <c r="CE140" s="18" t="s">
        <v>632</v>
      </c>
      <c r="CF140" s="18"/>
      <c r="CG140" s="18"/>
      <c r="CH140" s="18"/>
      <c r="CI140" s="18" t="s">
        <v>1113</v>
      </c>
      <c r="CJ140" s="18">
        <v>113</v>
      </c>
      <c r="CK140" s="13">
        <v>7</v>
      </c>
      <c r="CL140" s="96">
        <v>5000</v>
      </c>
      <c r="CM140" s="18" t="s">
        <v>925</v>
      </c>
      <c r="CN140" s="18"/>
      <c r="CO140" s="18"/>
      <c r="CP140" s="18"/>
      <c r="CQ140" s="18" t="s">
        <v>1073</v>
      </c>
      <c r="CR140" s="19">
        <v>562</v>
      </c>
      <c r="CS140" s="13">
        <v>7</v>
      </c>
      <c r="CT140" s="17" t="s">
        <v>95</v>
      </c>
      <c r="CU140" s="18" t="s">
        <v>613</v>
      </c>
      <c r="CV140" s="18"/>
      <c r="CW140" s="18"/>
      <c r="CX140" s="18"/>
      <c r="CY140" s="18" t="s">
        <v>653</v>
      </c>
      <c r="CZ140" s="19">
        <v>640</v>
      </c>
      <c r="DA140" s="13">
        <v>7</v>
      </c>
      <c r="DB140" s="17" t="s">
        <v>535</v>
      </c>
      <c r="DC140" s="18" t="s">
        <v>613</v>
      </c>
      <c r="DD140" s="18"/>
      <c r="DE140" s="18"/>
      <c r="DF140" s="18"/>
      <c r="DG140" s="18" t="s">
        <v>654</v>
      </c>
      <c r="DH140" s="19">
        <v>608</v>
      </c>
      <c r="DI140" s="13">
        <v>7</v>
      </c>
      <c r="DJ140" s="17" t="s">
        <v>157</v>
      </c>
      <c r="DK140" s="18" t="s">
        <v>523</v>
      </c>
      <c r="DL140" s="18"/>
      <c r="DM140" s="18"/>
      <c r="DN140" s="18"/>
      <c r="DO140" s="18" t="s">
        <v>655</v>
      </c>
      <c r="DP140" s="19">
        <v>618</v>
      </c>
      <c r="DQ140" s="5"/>
      <c r="DR140" s="8" t="s">
        <v>656</v>
      </c>
      <c r="DS140" s="13">
        <v>7</v>
      </c>
      <c r="DT140" s="23" t="s">
        <v>59</v>
      </c>
      <c r="DU140" s="14" t="s">
        <v>523</v>
      </c>
      <c r="DV140" s="14"/>
      <c r="DW140" s="14"/>
      <c r="DX140" s="14"/>
      <c r="DY140" s="14" t="s">
        <v>657</v>
      </c>
      <c r="DZ140" s="15">
        <v>597</v>
      </c>
      <c r="EA140" s="13">
        <v>7</v>
      </c>
      <c r="EB140" s="14" t="s">
        <v>102</v>
      </c>
      <c r="EC140" s="14" t="s">
        <v>596</v>
      </c>
      <c r="ED140" s="14"/>
      <c r="EE140" s="14"/>
      <c r="EF140" s="14"/>
      <c r="EG140" s="14" t="s">
        <v>658</v>
      </c>
      <c r="EH140" s="15">
        <v>608</v>
      </c>
      <c r="EI140" s="13">
        <v>7</v>
      </c>
      <c r="EJ140" s="14" t="s">
        <v>157</v>
      </c>
      <c r="EK140" s="14" t="s">
        <v>534</v>
      </c>
      <c r="EL140" s="14"/>
      <c r="EM140" s="14"/>
      <c r="EN140" s="14"/>
      <c r="EO140" s="14" t="s">
        <v>659</v>
      </c>
      <c r="EP140" s="15">
        <v>598</v>
      </c>
      <c r="EQ140" s="13">
        <v>7</v>
      </c>
      <c r="ER140" s="14" t="s">
        <v>286</v>
      </c>
      <c r="ES140" s="14" t="s">
        <v>575</v>
      </c>
      <c r="ET140" s="14"/>
      <c r="EU140" s="14"/>
      <c r="EV140" s="14"/>
      <c r="EW140" s="14" t="s">
        <v>660</v>
      </c>
      <c r="EX140" s="15">
        <v>507</v>
      </c>
      <c r="EY140" s="13" t="s">
        <v>16</v>
      </c>
      <c r="EZ140" s="14" t="s">
        <v>661</v>
      </c>
      <c r="FA140" s="14" t="s">
        <v>662</v>
      </c>
      <c r="FB140" s="14"/>
      <c r="FC140" s="14"/>
      <c r="FD140" s="14"/>
      <c r="FE140" s="14" t="s">
        <v>663</v>
      </c>
      <c r="FF140" s="15">
        <v>440</v>
      </c>
      <c r="FG140" s="13">
        <v>7</v>
      </c>
      <c r="FH140" s="14" t="s">
        <v>209</v>
      </c>
      <c r="FI140" s="14" t="s">
        <v>534</v>
      </c>
      <c r="FJ140" s="14"/>
      <c r="FK140" s="14"/>
      <c r="FL140" s="14"/>
      <c r="FM140" s="14" t="s">
        <v>664</v>
      </c>
      <c r="FN140" s="14">
        <v>566</v>
      </c>
      <c r="FO140" s="13">
        <v>7</v>
      </c>
      <c r="FP140" s="14" t="s">
        <v>127</v>
      </c>
      <c r="FQ140" s="14" t="s">
        <v>575</v>
      </c>
      <c r="FR140" s="14"/>
      <c r="FS140" s="14"/>
      <c r="FT140" s="14"/>
      <c r="FU140" s="14" t="s">
        <v>665</v>
      </c>
      <c r="FV140" s="15">
        <v>466</v>
      </c>
      <c r="FW140" s="13">
        <v>7</v>
      </c>
      <c r="FX140" s="14" t="s">
        <v>52</v>
      </c>
      <c r="FY140" s="14" t="s">
        <v>537</v>
      </c>
      <c r="FZ140" s="14"/>
      <c r="GA140" s="14"/>
      <c r="GB140" s="14"/>
      <c r="GC140" s="14" t="s">
        <v>666</v>
      </c>
      <c r="GD140" s="14">
        <v>484</v>
      </c>
      <c r="GE140" s="13">
        <v>7</v>
      </c>
      <c r="GF140" s="14" t="s">
        <v>122</v>
      </c>
      <c r="GG140" s="14" t="s">
        <v>667</v>
      </c>
      <c r="GH140" s="14"/>
      <c r="GI140" s="14"/>
      <c r="GJ140" s="14"/>
      <c r="GK140" s="14" t="s">
        <v>668</v>
      </c>
      <c r="GL140" s="15">
        <v>436</v>
      </c>
      <c r="GM140" s="13">
        <v>7</v>
      </c>
      <c r="GN140" s="14" t="s">
        <v>59</v>
      </c>
      <c r="GO140" s="14" t="s">
        <v>669</v>
      </c>
      <c r="GP140" s="14"/>
      <c r="GQ140" s="14"/>
      <c r="GR140" s="14"/>
      <c r="GS140" s="14" t="s">
        <v>670</v>
      </c>
      <c r="GT140" s="15">
        <v>528</v>
      </c>
      <c r="GU140" s="13">
        <v>7</v>
      </c>
      <c r="GV140" s="5" t="s">
        <v>222</v>
      </c>
      <c r="GW140" s="5" t="s">
        <v>669</v>
      </c>
      <c r="GX140" s="5"/>
      <c r="GY140" s="5"/>
      <c r="GZ140" s="5"/>
      <c r="HA140" s="5" t="s">
        <v>671</v>
      </c>
      <c r="HB140" s="14">
        <v>473</v>
      </c>
      <c r="HC140" s="13">
        <v>7</v>
      </c>
      <c r="HD140" s="5" t="s">
        <v>50</v>
      </c>
      <c r="HE140" s="5" t="s">
        <v>540</v>
      </c>
      <c r="HF140" s="5"/>
      <c r="HG140" s="14"/>
      <c r="HH140" s="14"/>
      <c r="HI140" s="14" t="s">
        <v>672</v>
      </c>
      <c r="HJ140" s="15">
        <v>417</v>
      </c>
      <c r="HK140" s="13">
        <v>7</v>
      </c>
      <c r="HL140" s="5" t="s">
        <v>222</v>
      </c>
      <c r="HM140" s="5" t="s">
        <v>540</v>
      </c>
      <c r="HN140" s="5"/>
      <c r="HO140" s="5"/>
      <c r="HP140" s="5"/>
      <c r="HQ140" s="5" t="s">
        <v>673</v>
      </c>
      <c r="HR140" s="15">
        <v>424</v>
      </c>
      <c r="HS140" s="13">
        <v>7</v>
      </c>
      <c r="HT140" s="5" t="s">
        <v>69</v>
      </c>
      <c r="HU140" s="5" t="s">
        <v>674</v>
      </c>
      <c r="HV140" s="5"/>
      <c r="HW140" s="5"/>
      <c r="HX140" s="5"/>
      <c r="HY140" s="5" t="s">
        <v>675</v>
      </c>
      <c r="HZ140" s="15">
        <v>422</v>
      </c>
      <c r="IA140" s="13">
        <v>7</v>
      </c>
      <c r="IB140" s="5"/>
      <c r="IC140" s="5"/>
      <c r="ID140" s="5"/>
      <c r="IE140" s="5"/>
      <c r="IF140" s="5"/>
      <c r="IG140" s="5"/>
      <c r="IH140" s="15"/>
      <c r="II140" s="13">
        <v>7</v>
      </c>
      <c r="IJ140" s="5"/>
      <c r="IK140" s="5"/>
      <c r="IL140" s="5"/>
      <c r="IM140" s="5"/>
      <c r="IN140" s="5"/>
      <c r="IO140" s="5"/>
      <c r="IP140" s="15"/>
      <c r="IQ140" s="5"/>
    </row>
    <row r="141" spans="1:251" ht="18" customHeight="1">
      <c r="A141" s="13">
        <v>8</v>
      </c>
      <c r="B141" s="17" t="s">
        <v>1111</v>
      </c>
      <c r="C141" s="18" t="s">
        <v>1154</v>
      </c>
      <c r="F141" s="118" t="s">
        <v>1424</v>
      </c>
      <c r="G141" s="115" t="s">
        <v>1425</v>
      </c>
      <c r="H141" s="121">
        <v>457</v>
      </c>
      <c r="I141" s="13">
        <v>8</v>
      </c>
      <c r="J141" s="17" t="s">
        <v>1094</v>
      </c>
      <c r="K141" s="18" t="s">
        <v>1311</v>
      </c>
      <c r="L141" s="18"/>
      <c r="M141" s="18"/>
      <c r="N141" s="18" t="s">
        <v>1334</v>
      </c>
      <c r="O141" s="109" t="s">
        <v>1351</v>
      </c>
      <c r="P141" s="19">
        <v>320</v>
      </c>
      <c r="Q141" s="13">
        <v>8</v>
      </c>
      <c r="R141" s="96" t="s">
        <v>48</v>
      </c>
      <c r="S141" s="18" t="s">
        <v>523</v>
      </c>
      <c r="T141" s="18"/>
      <c r="U141" s="18"/>
      <c r="V141" s="18"/>
      <c r="W141" s="18" t="s">
        <v>1314</v>
      </c>
      <c r="X141" s="19">
        <v>749</v>
      </c>
      <c r="Y141" s="13">
        <v>8</v>
      </c>
      <c r="Z141" s="17" t="s">
        <v>1191</v>
      </c>
      <c r="AA141" s="18" t="s">
        <v>523</v>
      </c>
      <c r="AB141" s="18"/>
      <c r="AC141" s="18"/>
      <c r="AD141" s="18"/>
      <c r="AE141" s="18" t="s">
        <v>1200</v>
      </c>
      <c r="AF141" s="19">
        <v>638</v>
      </c>
      <c r="AG141" s="13">
        <v>8</v>
      </c>
      <c r="AH141" s="17"/>
      <c r="AI141" s="18"/>
      <c r="AJ141" s="18"/>
      <c r="AK141" s="18"/>
      <c r="AL141" s="18"/>
      <c r="AM141" s="18"/>
      <c r="AN141" s="19"/>
      <c r="AO141" s="13">
        <v>8</v>
      </c>
      <c r="AP141" s="17"/>
      <c r="AQ141" s="18"/>
      <c r="AR141" s="18"/>
      <c r="AS141" s="18"/>
      <c r="AT141" s="18"/>
      <c r="AU141" s="18"/>
      <c r="AV141" s="19"/>
      <c r="AW141" s="13">
        <v>8</v>
      </c>
      <c r="AX141" s="17"/>
      <c r="AY141" s="18"/>
      <c r="AZ141" s="18"/>
      <c r="BA141" s="18"/>
      <c r="BB141" s="18"/>
      <c r="BC141" s="18"/>
      <c r="BD141" s="19"/>
      <c r="BE141" s="13">
        <v>8</v>
      </c>
      <c r="BF141" s="155" t="s">
        <v>1212</v>
      </c>
      <c r="BG141" s="113" t="s">
        <v>523</v>
      </c>
      <c r="BH141" s="18"/>
      <c r="BI141" s="18"/>
      <c r="BJ141" s="113" t="s">
        <v>1585</v>
      </c>
      <c r="BK141" s="155" t="s">
        <v>1593</v>
      </c>
      <c r="BL141" s="19">
        <v>577</v>
      </c>
      <c r="BM141" s="13">
        <v>8</v>
      </c>
      <c r="BN141" s="17" t="s">
        <v>222</v>
      </c>
      <c r="BO141" s="113" t="s">
        <v>523</v>
      </c>
      <c r="BP141" s="18"/>
      <c r="BQ141" s="18"/>
      <c r="BR141" s="18" t="s">
        <v>1562</v>
      </c>
      <c r="BS141" s="151" t="s">
        <v>1563</v>
      </c>
      <c r="BT141" s="19">
        <v>635</v>
      </c>
      <c r="BU141" s="13">
        <v>8</v>
      </c>
      <c r="BV141" s="17"/>
      <c r="BW141" s="18"/>
      <c r="BX141" s="18"/>
      <c r="BY141" s="18"/>
      <c r="BZ141" s="18"/>
      <c r="CA141" s="18"/>
      <c r="CB141" s="19"/>
      <c r="CC141" s="13">
        <v>8</v>
      </c>
      <c r="CD141" s="17"/>
      <c r="CE141" s="18"/>
      <c r="CF141" s="18"/>
      <c r="CG141" s="18"/>
      <c r="CH141" s="18"/>
      <c r="CI141" s="18"/>
      <c r="CJ141" s="19"/>
      <c r="CK141" s="13">
        <v>8</v>
      </c>
      <c r="CL141" s="17" t="s">
        <v>631</v>
      </c>
      <c r="CM141" s="18" t="s">
        <v>632</v>
      </c>
      <c r="CN141" s="18"/>
      <c r="CO141" s="18"/>
      <c r="CP141" s="18"/>
      <c r="CQ141" s="18" t="s">
        <v>1046</v>
      </c>
      <c r="CR141" s="19">
        <v>404</v>
      </c>
      <c r="CS141" s="13">
        <v>8</v>
      </c>
      <c r="CT141" s="17" t="s">
        <v>157</v>
      </c>
      <c r="CU141" s="18" t="s">
        <v>633</v>
      </c>
      <c r="CV141" s="18"/>
      <c r="CW141" s="18"/>
      <c r="CX141" s="18"/>
      <c r="CY141" s="18" t="s">
        <v>676</v>
      </c>
      <c r="CZ141" s="19">
        <v>598</v>
      </c>
      <c r="DA141" s="13">
        <v>8</v>
      </c>
      <c r="DB141" s="17" t="s">
        <v>237</v>
      </c>
      <c r="DC141" s="18" t="s">
        <v>525</v>
      </c>
      <c r="DD141" s="18"/>
      <c r="DE141" s="18"/>
      <c r="DF141" s="18"/>
      <c r="DG141" s="18" t="s">
        <v>677</v>
      </c>
      <c r="DH141" s="19">
        <v>596</v>
      </c>
      <c r="DI141" s="13">
        <v>8</v>
      </c>
      <c r="DJ141" s="17" t="s">
        <v>95</v>
      </c>
      <c r="DK141" s="18" t="s">
        <v>523</v>
      </c>
      <c r="DL141" s="18"/>
      <c r="DM141" s="18"/>
      <c r="DN141" s="18"/>
      <c r="DO141" s="18" t="s">
        <v>678</v>
      </c>
      <c r="DP141" s="19">
        <v>571</v>
      </c>
      <c r="DQ141" s="5"/>
      <c r="DR141" s="8" t="s">
        <v>679</v>
      </c>
      <c r="DS141" s="13">
        <v>8</v>
      </c>
      <c r="DT141" s="23" t="s">
        <v>157</v>
      </c>
      <c r="DU141" s="14" t="s">
        <v>680</v>
      </c>
      <c r="DV141" s="14"/>
      <c r="DW141" s="14"/>
      <c r="DX141" s="14"/>
      <c r="DY141" s="14" t="s">
        <v>681</v>
      </c>
      <c r="DZ141" s="15">
        <v>581</v>
      </c>
      <c r="EA141" s="13">
        <v>8</v>
      </c>
      <c r="EB141" s="14" t="s">
        <v>286</v>
      </c>
      <c r="EC141" s="14" t="s">
        <v>523</v>
      </c>
      <c r="ED141" s="14"/>
      <c r="EE141" s="14"/>
      <c r="EF141" s="14"/>
      <c r="EG141" s="14" t="s">
        <v>682</v>
      </c>
      <c r="EH141" s="15">
        <v>582</v>
      </c>
      <c r="EI141" s="13">
        <v>8</v>
      </c>
      <c r="EJ141" s="14" t="s">
        <v>102</v>
      </c>
      <c r="EK141" s="14" t="s">
        <v>596</v>
      </c>
      <c r="EL141" s="14"/>
      <c r="EM141" s="14"/>
      <c r="EN141" s="14"/>
      <c r="EO141" s="14" t="s">
        <v>683</v>
      </c>
      <c r="EP141" s="15">
        <v>546</v>
      </c>
      <c r="EQ141" s="13">
        <v>8</v>
      </c>
      <c r="ER141" s="14" t="s">
        <v>684</v>
      </c>
      <c r="ES141" s="14" t="s">
        <v>596</v>
      </c>
      <c r="ET141" s="14"/>
      <c r="EU141" s="14"/>
      <c r="EV141" s="14"/>
      <c r="EW141" s="14" t="s">
        <v>685</v>
      </c>
      <c r="EX141" s="15">
        <v>485</v>
      </c>
      <c r="EY141" s="13" t="s">
        <v>16</v>
      </c>
      <c r="EZ141" s="14" t="s">
        <v>102</v>
      </c>
      <c r="FA141" s="14" t="s">
        <v>573</v>
      </c>
      <c r="FB141" s="14"/>
      <c r="FC141" s="14"/>
      <c r="FD141" s="14"/>
      <c r="FE141" s="14" t="s">
        <v>686</v>
      </c>
      <c r="FF141" s="15">
        <v>423</v>
      </c>
      <c r="FG141" s="13">
        <v>8</v>
      </c>
      <c r="FH141" s="14" t="s">
        <v>95</v>
      </c>
      <c r="FI141" s="14" t="s">
        <v>556</v>
      </c>
      <c r="FJ141" s="14"/>
      <c r="FK141" s="14"/>
      <c r="FL141" s="14"/>
      <c r="FM141" s="14" t="s">
        <v>403</v>
      </c>
      <c r="FN141" s="14">
        <v>558</v>
      </c>
      <c r="FO141" s="13">
        <v>8</v>
      </c>
      <c r="FP141" s="14" t="s">
        <v>222</v>
      </c>
      <c r="FQ141" s="14" t="s">
        <v>662</v>
      </c>
      <c r="FR141" s="14"/>
      <c r="FS141" s="14"/>
      <c r="FT141" s="14"/>
      <c r="FU141" s="14" t="s">
        <v>687</v>
      </c>
      <c r="FV141" s="15">
        <v>418</v>
      </c>
      <c r="FW141" s="13">
        <v>8</v>
      </c>
      <c r="FX141" s="14" t="s">
        <v>95</v>
      </c>
      <c r="FY141" s="14" t="s">
        <v>575</v>
      </c>
      <c r="FZ141" s="14"/>
      <c r="GA141" s="14"/>
      <c r="GB141" s="14"/>
      <c r="GC141" s="14" t="s">
        <v>688</v>
      </c>
      <c r="GD141" s="14">
        <v>370</v>
      </c>
      <c r="GE141" s="13">
        <v>8</v>
      </c>
      <c r="GF141" s="14" t="s">
        <v>48</v>
      </c>
      <c r="GG141" s="14" t="s">
        <v>667</v>
      </c>
      <c r="GH141" s="14"/>
      <c r="GI141" s="14"/>
      <c r="GJ141" s="14"/>
      <c r="GK141" s="14" t="s">
        <v>325</v>
      </c>
      <c r="GL141" s="15">
        <v>309</v>
      </c>
      <c r="GM141" s="13">
        <v>8</v>
      </c>
      <c r="GN141" s="14" t="s">
        <v>222</v>
      </c>
      <c r="GO141" s="14" t="s">
        <v>608</v>
      </c>
      <c r="GP141" s="5"/>
      <c r="GQ141" s="5"/>
      <c r="GR141" s="5"/>
      <c r="GS141" s="14" t="s">
        <v>689</v>
      </c>
      <c r="GT141" s="15">
        <v>503</v>
      </c>
      <c r="GU141" s="13">
        <v>8</v>
      </c>
      <c r="GV141" s="5" t="s">
        <v>50</v>
      </c>
      <c r="GW141" s="5" t="s">
        <v>690</v>
      </c>
      <c r="GX141" s="5"/>
      <c r="GY141" s="5"/>
      <c r="GZ141" s="5"/>
      <c r="HA141" s="5" t="s">
        <v>691</v>
      </c>
      <c r="HB141" s="14">
        <v>408</v>
      </c>
      <c r="HC141" s="13">
        <v>8</v>
      </c>
      <c r="HD141" s="5" t="s">
        <v>222</v>
      </c>
      <c r="HE141" s="5" t="s">
        <v>608</v>
      </c>
      <c r="HF141" s="5"/>
      <c r="HG141" s="14"/>
      <c r="HH141" s="14"/>
      <c r="HI141" s="14" t="s">
        <v>692</v>
      </c>
      <c r="HJ141" s="15">
        <v>357</v>
      </c>
      <c r="HK141" s="13">
        <v>8</v>
      </c>
      <c r="HL141" s="5" t="s">
        <v>102</v>
      </c>
      <c r="HM141" s="5" t="s">
        <v>669</v>
      </c>
      <c r="HN141" s="5"/>
      <c r="HO141" s="5"/>
      <c r="HP141" s="5"/>
      <c r="HQ141" s="5" t="s">
        <v>693</v>
      </c>
      <c r="HR141" s="15">
        <v>389</v>
      </c>
      <c r="HS141" s="13">
        <v>8</v>
      </c>
      <c r="HT141" s="5" t="s">
        <v>50</v>
      </c>
      <c r="HU141" s="5" t="s">
        <v>651</v>
      </c>
      <c r="HV141" s="5"/>
      <c r="HW141" s="5"/>
      <c r="HX141" s="5"/>
      <c r="HY141" s="5" t="s">
        <v>694</v>
      </c>
      <c r="HZ141" s="15">
        <v>336</v>
      </c>
      <c r="IA141" s="13">
        <v>8</v>
      </c>
      <c r="IB141" s="5"/>
      <c r="IC141" s="5"/>
      <c r="ID141" s="5"/>
      <c r="IE141" s="5"/>
      <c r="IF141" s="5"/>
      <c r="IG141" s="5"/>
      <c r="IH141" s="15"/>
      <c r="II141" s="13">
        <v>8</v>
      </c>
      <c r="IJ141" s="5"/>
      <c r="IK141" s="5"/>
      <c r="IL141" s="5"/>
      <c r="IM141" s="5"/>
      <c r="IN141" s="5"/>
      <c r="IO141" s="5"/>
      <c r="IP141" s="15"/>
      <c r="IQ141" s="5"/>
    </row>
    <row r="142" spans="1:251" ht="18" customHeight="1">
      <c r="A142" s="13">
        <v>9</v>
      </c>
      <c r="B142" s="17" t="s">
        <v>1108</v>
      </c>
      <c r="C142" s="18" t="s">
        <v>1154</v>
      </c>
      <c r="D142" s="18"/>
      <c r="E142" s="18"/>
      <c r="F142" s="18" t="s">
        <v>1436</v>
      </c>
      <c r="G142" s="109" t="s">
        <v>1440</v>
      </c>
      <c r="H142" s="19">
        <v>362</v>
      </c>
      <c r="I142" s="13">
        <v>9</v>
      </c>
      <c r="J142" s="17" t="s">
        <v>1108</v>
      </c>
      <c r="K142" s="18" t="s">
        <v>1154</v>
      </c>
      <c r="L142" s="18"/>
      <c r="M142" s="18"/>
      <c r="N142" s="18" t="s">
        <v>1371</v>
      </c>
      <c r="O142" s="109" t="s">
        <v>1375</v>
      </c>
      <c r="P142" s="19">
        <v>316</v>
      </c>
      <c r="Q142" s="13">
        <v>9</v>
      </c>
      <c r="R142" s="17" t="s">
        <v>1191</v>
      </c>
      <c r="S142" s="18" t="s">
        <v>523</v>
      </c>
      <c r="T142" s="18"/>
      <c r="U142" s="18"/>
      <c r="V142" s="18"/>
      <c r="W142" s="18" t="s">
        <v>1315</v>
      </c>
      <c r="X142" s="19">
        <v>675</v>
      </c>
      <c r="Y142" s="13">
        <v>9</v>
      </c>
      <c r="Z142" s="17" t="s">
        <v>1126</v>
      </c>
      <c r="AA142" s="18" t="s">
        <v>523</v>
      </c>
      <c r="AB142" s="18"/>
      <c r="AC142" s="18"/>
      <c r="AD142" s="18"/>
      <c r="AE142" s="18" t="s">
        <v>1201</v>
      </c>
      <c r="AF142" s="19">
        <v>586</v>
      </c>
      <c r="AG142" s="13">
        <v>9</v>
      </c>
      <c r="AH142" s="17"/>
      <c r="AI142" s="18"/>
      <c r="AJ142" s="18"/>
      <c r="AK142" s="18"/>
      <c r="AL142" s="18"/>
      <c r="AM142" s="18"/>
      <c r="AN142" s="19"/>
      <c r="AO142" s="13">
        <v>9</v>
      </c>
      <c r="AP142" s="17"/>
      <c r="AQ142" s="18"/>
      <c r="AR142" s="18"/>
      <c r="AS142" s="18"/>
      <c r="AT142" s="18"/>
      <c r="AU142" s="18"/>
      <c r="AV142" s="19"/>
      <c r="AW142" s="13">
        <v>9</v>
      </c>
      <c r="AX142" s="17"/>
      <c r="AY142" s="18"/>
      <c r="AZ142" s="18"/>
      <c r="BA142" s="18"/>
      <c r="BB142" s="18"/>
      <c r="BC142" s="18"/>
      <c r="BD142" s="19"/>
      <c r="BE142" s="13">
        <v>9</v>
      </c>
      <c r="BF142" s="155" t="s">
        <v>1111</v>
      </c>
      <c r="BG142" s="113" t="s">
        <v>523</v>
      </c>
      <c r="BH142" s="18"/>
      <c r="BI142" s="18"/>
      <c r="BJ142" s="113" t="s">
        <v>1584</v>
      </c>
      <c r="BK142" s="155" t="s">
        <v>1594</v>
      </c>
      <c r="BL142" s="19">
        <v>550</v>
      </c>
      <c r="BM142" s="13">
        <v>9</v>
      </c>
      <c r="BN142" s="17" t="s">
        <v>1094</v>
      </c>
      <c r="BO142" s="113" t="s">
        <v>523</v>
      </c>
      <c r="BP142" s="18"/>
      <c r="BQ142" s="18"/>
      <c r="BR142" s="18" t="s">
        <v>1557</v>
      </c>
      <c r="BS142" s="150" t="s">
        <v>1564</v>
      </c>
      <c r="BT142" s="19">
        <v>397</v>
      </c>
      <c r="BU142" s="13">
        <v>9</v>
      </c>
      <c r="BV142" s="17"/>
      <c r="BW142" s="18"/>
      <c r="BX142" s="18"/>
      <c r="BY142" s="18"/>
      <c r="BZ142" s="18"/>
      <c r="CA142" s="18"/>
      <c r="CB142" s="19"/>
      <c r="CC142" s="13"/>
      <c r="CD142" s="17"/>
      <c r="CE142" s="18"/>
      <c r="CF142" s="18"/>
      <c r="CG142" s="18"/>
      <c r="CH142" s="18"/>
      <c r="CI142" s="18"/>
      <c r="CJ142" s="19"/>
      <c r="CK142" s="13"/>
      <c r="CL142" s="17"/>
      <c r="CM142" s="18"/>
      <c r="CN142" s="18"/>
      <c r="CO142" s="18"/>
      <c r="CP142" s="18"/>
      <c r="CQ142" s="18"/>
      <c r="CR142" s="19"/>
      <c r="CS142" s="13"/>
      <c r="CT142" s="17"/>
      <c r="CU142" s="18"/>
      <c r="CV142" s="18"/>
      <c r="CW142" s="18"/>
      <c r="CX142" s="18"/>
      <c r="CY142" s="18"/>
      <c r="CZ142" s="19"/>
      <c r="DA142" s="13"/>
      <c r="DB142" s="17"/>
      <c r="DC142" s="18"/>
      <c r="DD142" s="18"/>
      <c r="DE142" s="18"/>
      <c r="DF142" s="18"/>
      <c r="DG142" s="18"/>
      <c r="DH142" s="19"/>
      <c r="DI142" s="13"/>
      <c r="DJ142" s="17"/>
      <c r="DK142" s="18"/>
      <c r="DL142" s="18"/>
      <c r="DM142" s="18"/>
      <c r="DN142" s="18"/>
      <c r="DO142" s="18"/>
      <c r="DP142" s="19"/>
      <c r="DQ142" s="5"/>
      <c r="DR142" s="8"/>
      <c r="DS142" s="13"/>
      <c r="DT142" s="23"/>
      <c r="DU142" s="14"/>
      <c r="DV142" s="14"/>
      <c r="DW142" s="14"/>
      <c r="DX142" s="14"/>
      <c r="DY142" s="14"/>
      <c r="DZ142" s="15"/>
      <c r="EA142" s="13"/>
      <c r="EB142" s="14"/>
      <c r="EC142" s="14"/>
      <c r="ED142" s="14"/>
      <c r="EE142" s="14"/>
      <c r="EF142" s="14"/>
      <c r="EG142" s="14"/>
      <c r="EH142" s="15"/>
      <c r="EI142" s="13"/>
      <c r="EJ142" s="14"/>
      <c r="EK142" s="14"/>
      <c r="EL142" s="14"/>
      <c r="EM142" s="14"/>
      <c r="EN142" s="14"/>
      <c r="EO142" s="14"/>
      <c r="EP142" s="15"/>
      <c r="EQ142" s="13"/>
      <c r="ER142" s="14"/>
      <c r="ES142" s="14"/>
      <c r="ET142" s="14"/>
      <c r="EU142" s="14"/>
      <c r="EV142" s="14"/>
      <c r="EW142" s="14"/>
      <c r="EX142" s="15"/>
      <c r="EY142" s="13"/>
      <c r="EZ142" s="14"/>
      <c r="FA142" s="14"/>
      <c r="FB142" s="14"/>
      <c r="FC142" s="14"/>
      <c r="FD142" s="14"/>
      <c r="FE142" s="14"/>
      <c r="FF142" s="15"/>
      <c r="FG142" s="13"/>
      <c r="FH142" s="14"/>
      <c r="FI142" s="14"/>
      <c r="FJ142" s="14"/>
      <c r="FK142" s="14"/>
      <c r="FL142" s="14"/>
      <c r="FM142" s="14"/>
      <c r="FN142" s="14"/>
      <c r="FO142" s="13"/>
      <c r="FP142" s="14"/>
      <c r="FQ142" s="14"/>
      <c r="FR142" s="14"/>
      <c r="FS142" s="14"/>
      <c r="FT142" s="14"/>
      <c r="FU142" s="14"/>
      <c r="FV142" s="15"/>
      <c r="FW142" s="13"/>
      <c r="FX142" s="14"/>
      <c r="FY142" s="14"/>
      <c r="FZ142" s="14"/>
      <c r="GA142" s="14"/>
      <c r="GB142" s="14"/>
      <c r="GC142" s="14"/>
      <c r="GD142" s="14"/>
      <c r="GE142" s="13"/>
      <c r="GF142" s="14"/>
      <c r="GG142" s="14"/>
      <c r="GH142" s="14"/>
      <c r="GI142" s="14"/>
      <c r="GJ142" s="14"/>
      <c r="GK142" s="14"/>
      <c r="GL142" s="15"/>
      <c r="GM142" s="13"/>
      <c r="GN142" s="14"/>
      <c r="GO142" s="14"/>
      <c r="GP142" s="5"/>
      <c r="GQ142" s="5"/>
      <c r="GR142" s="5"/>
      <c r="GS142" s="14"/>
      <c r="GT142" s="15"/>
      <c r="GU142" s="13"/>
      <c r="GV142" s="5"/>
      <c r="GW142" s="5"/>
      <c r="GX142" s="5"/>
      <c r="GY142" s="5"/>
      <c r="GZ142" s="5"/>
      <c r="HA142" s="5"/>
      <c r="HB142" s="14"/>
      <c r="HC142" s="13"/>
      <c r="HD142" s="5"/>
      <c r="HE142" s="5"/>
      <c r="HF142" s="5"/>
      <c r="HG142" s="14"/>
      <c r="HH142" s="14"/>
      <c r="HI142" s="14"/>
      <c r="HJ142" s="15"/>
      <c r="HK142" s="13"/>
      <c r="HL142" s="5"/>
      <c r="HM142" s="5"/>
      <c r="HN142" s="5"/>
      <c r="HO142" s="5"/>
      <c r="HP142" s="5"/>
      <c r="HQ142" s="5"/>
      <c r="HR142" s="15"/>
      <c r="HS142" s="13"/>
      <c r="HT142" s="5"/>
      <c r="HU142" s="5"/>
      <c r="HV142" s="5"/>
      <c r="HW142" s="5"/>
      <c r="HX142" s="5"/>
      <c r="HY142" s="5"/>
      <c r="HZ142" s="15"/>
      <c r="IA142" s="13"/>
      <c r="IB142" s="5"/>
      <c r="IC142" s="5"/>
      <c r="ID142" s="5"/>
      <c r="IE142" s="5"/>
      <c r="IF142" s="5"/>
      <c r="IG142" s="5"/>
      <c r="IH142" s="15"/>
      <c r="II142" s="13"/>
      <c r="IJ142" s="5"/>
      <c r="IK142" s="5"/>
      <c r="IL142" s="5"/>
      <c r="IM142" s="5"/>
      <c r="IN142" s="5"/>
      <c r="IO142" s="5"/>
      <c r="IP142" s="15"/>
      <c r="IQ142" s="5"/>
    </row>
    <row r="143" spans="1:251" ht="18" customHeight="1">
      <c r="A143" s="13">
        <v>10</v>
      </c>
      <c r="B143" s="17" t="s">
        <v>1094</v>
      </c>
      <c r="C143" s="18" t="s">
        <v>1311</v>
      </c>
      <c r="D143" s="18"/>
      <c r="E143" s="18"/>
      <c r="F143" s="18" t="s">
        <v>1414</v>
      </c>
      <c r="G143" s="109" t="s">
        <v>1415</v>
      </c>
      <c r="H143" s="19">
        <v>334</v>
      </c>
      <c r="I143" s="13">
        <v>10</v>
      </c>
      <c r="J143" s="17" t="s">
        <v>237</v>
      </c>
      <c r="K143" s="18" t="s">
        <v>1154</v>
      </c>
      <c r="L143" s="18"/>
      <c r="M143" s="18"/>
      <c r="N143" s="18" t="s">
        <v>1371</v>
      </c>
      <c r="O143" s="109" t="s">
        <v>1376</v>
      </c>
      <c r="P143" s="19">
        <v>291</v>
      </c>
      <c r="Q143" s="13">
        <v>10</v>
      </c>
      <c r="R143" s="17" t="s">
        <v>1126</v>
      </c>
      <c r="S143" s="18" t="s">
        <v>523</v>
      </c>
      <c r="T143" s="18"/>
      <c r="U143" s="18"/>
      <c r="V143" s="18"/>
      <c r="W143" s="18" t="s">
        <v>1227</v>
      </c>
      <c r="X143" s="19">
        <v>553</v>
      </c>
      <c r="Y143" s="13">
        <v>10</v>
      </c>
      <c r="Z143" s="17"/>
      <c r="AA143" s="18"/>
      <c r="AB143" s="18"/>
      <c r="AC143" s="18"/>
      <c r="AD143" s="18"/>
      <c r="AE143" s="18"/>
      <c r="AF143" s="19"/>
      <c r="AG143" s="13">
        <v>10</v>
      </c>
      <c r="AH143" s="17"/>
      <c r="AI143" s="18"/>
      <c r="AJ143" s="18"/>
      <c r="AK143" s="18"/>
      <c r="AL143" s="18"/>
      <c r="AM143" s="18"/>
      <c r="AN143" s="19"/>
      <c r="AO143" s="13">
        <v>10</v>
      </c>
      <c r="AP143" s="17"/>
      <c r="AQ143" s="18"/>
      <c r="AR143" s="18"/>
      <c r="AS143" s="18"/>
      <c r="AT143" s="18"/>
      <c r="AU143" s="18"/>
      <c r="AV143" s="19"/>
      <c r="AW143" s="13">
        <v>10</v>
      </c>
      <c r="AX143" s="17"/>
      <c r="AY143" s="18"/>
      <c r="AZ143" s="18"/>
      <c r="BA143" s="18"/>
      <c r="BB143" s="18"/>
      <c r="BC143" s="18"/>
      <c r="BD143" s="19"/>
      <c r="BE143" s="13">
        <v>10</v>
      </c>
      <c r="BF143" s="155" t="s">
        <v>1090</v>
      </c>
      <c r="BG143" s="113" t="s">
        <v>523</v>
      </c>
      <c r="BH143" s="18"/>
      <c r="BI143" s="18"/>
      <c r="BJ143" s="113" t="s">
        <v>1586</v>
      </c>
      <c r="BK143" s="156" t="s">
        <v>1595</v>
      </c>
      <c r="BL143" s="19">
        <v>490</v>
      </c>
      <c r="BM143" s="13">
        <v>10</v>
      </c>
      <c r="BN143" s="17"/>
      <c r="BO143" s="18"/>
      <c r="BP143" s="18"/>
      <c r="BQ143" s="18"/>
      <c r="BR143" s="18"/>
      <c r="BS143" s="150"/>
      <c r="BT143" s="19"/>
      <c r="BU143" s="13">
        <v>10</v>
      </c>
      <c r="BV143" s="17"/>
      <c r="BW143" s="18"/>
      <c r="BX143" s="18"/>
      <c r="BY143" s="18"/>
      <c r="BZ143" s="18"/>
      <c r="CA143" s="18"/>
      <c r="CB143" s="19"/>
      <c r="CC143" s="13"/>
      <c r="CD143" s="17"/>
      <c r="CE143" s="18"/>
      <c r="CF143" s="18"/>
      <c r="CG143" s="18"/>
      <c r="CH143" s="18"/>
      <c r="CI143" s="18"/>
      <c r="CJ143" s="19"/>
      <c r="CK143" s="13"/>
      <c r="CL143" s="17"/>
      <c r="CM143" s="18"/>
      <c r="CN143" s="18"/>
      <c r="CO143" s="18"/>
      <c r="CP143" s="18"/>
      <c r="CQ143" s="18"/>
      <c r="CR143" s="19"/>
      <c r="CS143" s="13"/>
      <c r="CT143" s="17"/>
      <c r="CU143" s="18"/>
      <c r="CV143" s="18"/>
      <c r="CW143" s="18"/>
      <c r="CX143" s="18"/>
      <c r="CY143" s="18"/>
      <c r="CZ143" s="19"/>
      <c r="DA143" s="13"/>
      <c r="DB143" s="17"/>
      <c r="DC143" s="18"/>
      <c r="DD143" s="18"/>
      <c r="DE143" s="18"/>
      <c r="DF143" s="18"/>
      <c r="DG143" s="18"/>
      <c r="DH143" s="19"/>
      <c r="DI143" s="13"/>
      <c r="DJ143" s="17"/>
      <c r="DK143" s="18"/>
      <c r="DL143" s="18"/>
      <c r="DM143" s="18"/>
      <c r="DN143" s="18"/>
      <c r="DO143" s="18"/>
      <c r="DP143" s="19"/>
      <c r="DQ143" s="5"/>
      <c r="DR143" s="8"/>
      <c r="DS143" s="13"/>
      <c r="DT143" s="23"/>
      <c r="DU143" s="14"/>
      <c r="DV143" s="14"/>
      <c r="DW143" s="14"/>
      <c r="DX143" s="14"/>
      <c r="DY143" s="14"/>
      <c r="DZ143" s="15"/>
      <c r="EA143" s="13"/>
      <c r="EB143" s="14"/>
      <c r="EC143" s="14"/>
      <c r="ED143" s="14"/>
      <c r="EE143" s="14"/>
      <c r="EF143" s="14"/>
      <c r="EG143" s="14"/>
      <c r="EH143" s="15"/>
      <c r="EI143" s="13"/>
      <c r="EJ143" s="14"/>
      <c r="EK143" s="14"/>
      <c r="EL143" s="14"/>
      <c r="EM143" s="14"/>
      <c r="EN143" s="14"/>
      <c r="EO143" s="14"/>
      <c r="EP143" s="15"/>
      <c r="EQ143" s="13"/>
      <c r="ER143" s="14"/>
      <c r="ES143" s="14"/>
      <c r="ET143" s="14"/>
      <c r="EU143" s="14"/>
      <c r="EV143" s="14"/>
      <c r="EW143" s="14"/>
      <c r="EX143" s="15"/>
      <c r="EY143" s="13"/>
      <c r="EZ143" s="14"/>
      <c r="FA143" s="14"/>
      <c r="FB143" s="14"/>
      <c r="FC143" s="14"/>
      <c r="FD143" s="14"/>
      <c r="FE143" s="14"/>
      <c r="FF143" s="15"/>
      <c r="FG143" s="13"/>
      <c r="FH143" s="14"/>
      <c r="FI143" s="14"/>
      <c r="FJ143" s="14"/>
      <c r="FK143" s="14"/>
      <c r="FL143" s="14"/>
      <c r="FM143" s="14"/>
      <c r="FN143" s="14"/>
      <c r="FO143" s="13"/>
      <c r="FP143" s="14"/>
      <c r="FQ143" s="14"/>
      <c r="FR143" s="14"/>
      <c r="FS143" s="14"/>
      <c r="FT143" s="14"/>
      <c r="FU143" s="14"/>
      <c r="FV143" s="15"/>
      <c r="FW143" s="13"/>
      <c r="FX143" s="14"/>
      <c r="FY143" s="14"/>
      <c r="FZ143" s="14"/>
      <c r="GA143" s="14"/>
      <c r="GB143" s="14"/>
      <c r="GC143" s="14"/>
      <c r="GD143" s="14"/>
      <c r="GE143" s="13"/>
      <c r="GF143" s="14"/>
      <c r="GG143" s="14"/>
      <c r="GH143" s="14"/>
      <c r="GI143" s="14"/>
      <c r="GJ143" s="14"/>
      <c r="GK143" s="14"/>
      <c r="GL143" s="15"/>
      <c r="GM143" s="13"/>
      <c r="GN143" s="14"/>
      <c r="GO143" s="14"/>
      <c r="GP143" s="5"/>
      <c r="GQ143" s="5"/>
      <c r="GR143" s="5"/>
      <c r="GS143" s="14"/>
      <c r="GT143" s="15"/>
      <c r="GU143" s="13"/>
      <c r="GV143" s="5"/>
      <c r="GW143" s="5"/>
      <c r="GX143" s="5"/>
      <c r="GY143" s="5"/>
      <c r="GZ143" s="5"/>
      <c r="HA143" s="5"/>
      <c r="HB143" s="14"/>
      <c r="HC143" s="13"/>
      <c r="HD143" s="5"/>
      <c r="HE143" s="5"/>
      <c r="HF143" s="5"/>
      <c r="HG143" s="14"/>
      <c r="HH143" s="14"/>
      <c r="HI143" s="14"/>
      <c r="HJ143" s="15"/>
      <c r="HK143" s="13"/>
      <c r="HL143" s="5"/>
      <c r="HM143" s="5"/>
      <c r="HN143" s="5"/>
      <c r="HO143" s="5"/>
      <c r="HP143" s="5"/>
      <c r="HQ143" s="5"/>
      <c r="HR143" s="15"/>
      <c r="HS143" s="13"/>
      <c r="HT143" s="5"/>
      <c r="HU143" s="5"/>
      <c r="HV143" s="5"/>
      <c r="HW143" s="5"/>
      <c r="HX143" s="5"/>
      <c r="HY143" s="5"/>
      <c r="HZ143" s="15"/>
      <c r="IA143" s="13"/>
      <c r="IB143" s="5"/>
      <c r="IC143" s="5"/>
      <c r="ID143" s="5"/>
      <c r="IE143" s="5"/>
      <c r="IF143" s="5"/>
      <c r="IG143" s="5"/>
      <c r="IH143" s="15"/>
      <c r="II143" s="13"/>
      <c r="IJ143" s="5"/>
      <c r="IK143" s="5"/>
      <c r="IL143" s="5"/>
      <c r="IM143" s="5"/>
      <c r="IN143" s="5"/>
      <c r="IO143" s="5"/>
      <c r="IP143" s="15"/>
      <c r="IQ143" s="5"/>
    </row>
    <row r="144" spans="1:251" ht="18" customHeight="1">
      <c r="A144" s="13">
        <v>11</v>
      </c>
      <c r="B144" s="17" t="s">
        <v>237</v>
      </c>
      <c r="C144" s="18" t="s">
        <v>1154</v>
      </c>
      <c r="D144" s="18"/>
      <c r="E144" s="18"/>
      <c r="F144" s="18" t="s">
        <v>1436</v>
      </c>
      <c r="G144" s="109" t="s">
        <v>1437</v>
      </c>
      <c r="H144" s="19">
        <v>334</v>
      </c>
      <c r="I144" s="13">
        <v>11</v>
      </c>
      <c r="J144" s="17" t="s">
        <v>1087</v>
      </c>
      <c r="K144" s="18" t="s">
        <v>1311</v>
      </c>
      <c r="L144" s="18"/>
      <c r="M144" s="18"/>
      <c r="N144" s="18" t="s">
        <v>1371</v>
      </c>
      <c r="O144" s="109" t="s">
        <v>1374</v>
      </c>
      <c r="P144" s="19">
        <v>250</v>
      </c>
      <c r="Q144" s="13">
        <v>11</v>
      </c>
      <c r="R144" s="17"/>
      <c r="S144" s="18"/>
      <c r="T144" s="18"/>
      <c r="U144" s="18"/>
      <c r="V144" s="18"/>
      <c r="W144" s="18"/>
      <c r="X144" s="19"/>
      <c r="Y144" s="13">
        <v>11</v>
      </c>
      <c r="Z144" s="17"/>
      <c r="AA144" s="18"/>
      <c r="AB144" s="18"/>
      <c r="AC144" s="18"/>
      <c r="AD144" s="18"/>
      <c r="AE144" s="18"/>
      <c r="AF144" s="19"/>
      <c r="AG144" s="13">
        <v>11</v>
      </c>
      <c r="AH144" s="17"/>
      <c r="AI144" s="18"/>
      <c r="AJ144" s="18"/>
      <c r="AK144" s="18"/>
      <c r="AL144" s="18"/>
      <c r="AM144" s="18"/>
      <c r="AN144" s="19"/>
      <c r="AO144" s="13">
        <v>11</v>
      </c>
      <c r="AP144" s="17"/>
      <c r="AQ144" s="18"/>
      <c r="AR144" s="18"/>
      <c r="AS144" s="18"/>
      <c r="AT144" s="18"/>
      <c r="AU144" s="18"/>
      <c r="AV144" s="19"/>
      <c r="AW144" s="13">
        <v>11</v>
      </c>
      <c r="AX144" s="17"/>
      <c r="AY144" s="18"/>
      <c r="AZ144" s="18"/>
      <c r="BA144" s="18"/>
      <c r="BB144" s="18"/>
      <c r="BC144" s="18"/>
      <c r="BD144" s="19"/>
      <c r="BE144" s="13">
        <v>11</v>
      </c>
      <c r="BF144" s="155" t="s">
        <v>1108</v>
      </c>
      <c r="BG144" s="113" t="s">
        <v>523</v>
      </c>
      <c r="BH144" s="18"/>
      <c r="BI144" s="18"/>
      <c r="BJ144" s="113" t="s">
        <v>1581</v>
      </c>
      <c r="BK144" s="156" t="s">
        <v>1596</v>
      </c>
      <c r="BL144" s="19">
        <v>485</v>
      </c>
      <c r="BM144" s="13">
        <v>11</v>
      </c>
      <c r="BN144" s="17"/>
      <c r="BO144" s="18"/>
      <c r="BP144" s="18"/>
      <c r="BQ144" s="18"/>
      <c r="BR144" s="18"/>
      <c r="BS144" s="150"/>
      <c r="BT144" s="19"/>
      <c r="BU144" s="13">
        <v>11</v>
      </c>
      <c r="BV144" s="17"/>
      <c r="BW144" s="18"/>
      <c r="BX144" s="18"/>
      <c r="BY144" s="18"/>
      <c r="BZ144" s="18"/>
      <c r="CA144" s="18"/>
      <c r="CB144" s="19"/>
      <c r="CC144" s="13"/>
      <c r="CD144" s="17"/>
      <c r="CE144" s="18"/>
      <c r="CF144" s="18"/>
      <c r="CG144" s="18"/>
      <c r="CH144" s="18"/>
      <c r="CI144" s="18"/>
      <c r="CJ144" s="19"/>
      <c r="CK144" s="13"/>
      <c r="CL144" s="17"/>
      <c r="CM144" s="18"/>
      <c r="CN144" s="18"/>
      <c r="CO144" s="18"/>
      <c r="CP144" s="18"/>
      <c r="CQ144" s="18"/>
      <c r="CR144" s="19"/>
      <c r="CS144" s="13"/>
      <c r="CT144" s="17"/>
      <c r="CU144" s="18"/>
      <c r="CV144" s="18"/>
      <c r="CW144" s="18"/>
      <c r="CX144" s="18"/>
      <c r="CY144" s="18"/>
      <c r="CZ144" s="19"/>
      <c r="DA144" s="13"/>
      <c r="DB144" s="17"/>
      <c r="DC144" s="18"/>
      <c r="DD144" s="18"/>
      <c r="DE144" s="18"/>
      <c r="DF144" s="18"/>
      <c r="DG144" s="18"/>
      <c r="DH144" s="19"/>
      <c r="DI144" s="13"/>
      <c r="DJ144" s="17"/>
      <c r="DK144" s="18"/>
      <c r="DL144" s="18"/>
      <c r="DM144" s="18"/>
      <c r="DN144" s="18"/>
      <c r="DO144" s="18"/>
      <c r="DP144" s="19"/>
      <c r="DQ144" s="5"/>
      <c r="DR144" s="8"/>
      <c r="DS144" s="13"/>
      <c r="DT144" s="23"/>
      <c r="DU144" s="14"/>
      <c r="DV144" s="14"/>
      <c r="DW144" s="14"/>
      <c r="DX144" s="14"/>
      <c r="DY144" s="14"/>
      <c r="DZ144" s="15"/>
      <c r="EA144" s="13"/>
      <c r="EB144" s="14"/>
      <c r="EC144" s="14"/>
      <c r="ED144" s="14"/>
      <c r="EE144" s="14"/>
      <c r="EF144" s="14"/>
      <c r="EG144" s="14"/>
      <c r="EH144" s="15"/>
      <c r="EI144" s="13"/>
      <c r="EJ144" s="14"/>
      <c r="EK144" s="14"/>
      <c r="EL144" s="14"/>
      <c r="EM144" s="14"/>
      <c r="EN144" s="14"/>
      <c r="EO144" s="14"/>
      <c r="EP144" s="15"/>
      <c r="EQ144" s="13"/>
      <c r="ER144" s="14"/>
      <c r="ES144" s="14"/>
      <c r="ET144" s="14"/>
      <c r="EU144" s="14"/>
      <c r="EV144" s="14"/>
      <c r="EW144" s="14"/>
      <c r="EX144" s="15"/>
      <c r="EY144" s="13"/>
      <c r="EZ144" s="14"/>
      <c r="FA144" s="14"/>
      <c r="FB144" s="14"/>
      <c r="FC144" s="14"/>
      <c r="FD144" s="14"/>
      <c r="FE144" s="14"/>
      <c r="FF144" s="15"/>
      <c r="FG144" s="13"/>
      <c r="FH144" s="14"/>
      <c r="FI144" s="14"/>
      <c r="FJ144" s="14"/>
      <c r="FK144" s="14"/>
      <c r="FL144" s="14"/>
      <c r="FM144" s="14"/>
      <c r="FN144" s="14"/>
      <c r="FO144" s="13"/>
      <c r="FP144" s="14"/>
      <c r="FQ144" s="14"/>
      <c r="FR144" s="14"/>
      <c r="FS144" s="14"/>
      <c r="FT144" s="14"/>
      <c r="FU144" s="14"/>
      <c r="FV144" s="15"/>
      <c r="FW144" s="13"/>
      <c r="FX144" s="14"/>
      <c r="FY144" s="14"/>
      <c r="FZ144" s="14"/>
      <c r="GA144" s="14"/>
      <c r="GB144" s="14"/>
      <c r="GC144" s="14"/>
      <c r="GD144" s="14"/>
      <c r="GE144" s="13"/>
      <c r="GF144" s="14"/>
      <c r="GG144" s="14"/>
      <c r="GH144" s="14"/>
      <c r="GI144" s="14"/>
      <c r="GJ144" s="14"/>
      <c r="GK144" s="14"/>
      <c r="GL144" s="15"/>
      <c r="GM144" s="13"/>
      <c r="GN144" s="14"/>
      <c r="GO144" s="14"/>
      <c r="GP144" s="5"/>
      <c r="GQ144" s="5"/>
      <c r="GR144" s="5"/>
      <c r="GS144" s="14"/>
      <c r="GT144" s="15"/>
      <c r="GU144" s="13"/>
      <c r="GV144" s="5"/>
      <c r="GW144" s="5"/>
      <c r="GX144" s="5"/>
      <c r="GY144" s="5"/>
      <c r="GZ144" s="5"/>
      <c r="HA144" s="5"/>
      <c r="HB144" s="14"/>
      <c r="HC144" s="13"/>
      <c r="HD144" s="5"/>
      <c r="HE144" s="5"/>
      <c r="HF144" s="5"/>
      <c r="HG144" s="14"/>
      <c r="HH144" s="14"/>
      <c r="HI144" s="14"/>
      <c r="HJ144" s="15"/>
      <c r="HK144" s="13"/>
      <c r="HL144" s="5"/>
      <c r="HM144" s="5"/>
      <c r="HN144" s="5"/>
      <c r="HO144" s="5"/>
      <c r="HP144" s="5"/>
      <c r="HQ144" s="5"/>
      <c r="HR144" s="15"/>
      <c r="HS144" s="13"/>
      <c r="HT144" s="5"/>
      <c r="HU144" s="5"/>
      <c r="HV144" s="5"/>
      <c r="HW144" s="5"/>
      <c r="HX144" s="5"/>
      <c r="HY144" s="5"/>
      <c r="HZ144" s="15"/>
      <c r="IA144" s="13"/>
      <c r="IB144" s="5"/>
      <c r="IC144" s="5"/>
      <c r="ID144" s="5"/>
      <c r="IE144" s="5"/>
      <c r="IF144" s="5"/>
      <c r="IG144" s="5"/>
      <c r="IH144" s="15"/>
      <c r="II144" s="13"/>
      <c r="IJ144" s="5"/>
      <c r="IK144" s="5"/>
      <c r="IL144" s="5"/>
      <c r="IM144" s="5"/>
      <c r="IN144" s="5"/>
      <c r="IO144" s="5"/>
      <c r="IP144" s="15"/>
      <c r="IQ144" s="5"/>
    </row>
    <row r="145" spans="1:251" ht="18" customHeight="1">
      <c r="A145" s="13">
        <v>12</v>
      </c>
      <c r="B145" s="17" t="s">
        <v>157</v>
      </c>
      <c r="C145" s="118" t="s">
        <v>1338</v>
      </c>
      <c r="D145" s="18"/>
      <c r="E145" s="18"/>
      <c r="F145" s="118" t="s">
        <v>1442</v>
      </c>
      <c r="G145" s="109" t="s">
        <v>1444</v>
      </c>
      <c r="H145" s="19">
        <v>286</v>
      </c>
      <c r="I145" s="13">
        <v>12</v>
      </c>
      <c r="J145" s="17" t="s">
        <v>157</v>
      </c>
      <c r="K145" s="18" t="s">
        <v>1154</v>
      </c>
      <c r="L145" s="18"/>
      <c r="M145" s="18"/>
      <c r="N145" s="18" t="s">
        <v>1371</v>
      </c>
      <c r="O145" s="109" t="s">
        <v>1377</v>
      </c>
      <c r="P145" s="19">
        <v>204</v>
      </c>
      <c r="Q145" s="13">
        <v>12</v>
      </c>
      <c r="R145" s="17"/>
      <c r="S145" s="18"/>
      <c r="T145" s="18"/>
      <c r="U145" s="18"/>
      <c r="V145" s="18"/>
      <c r="W145" s="18"/>
      <c r="X145" s="19"/>
      <c r="Y145" s="13">
        <v>12</v>
      </c>
      <c r="Z145" s="17"/>
      <c r="AA145" s="18"/>
      <c r="AB145" s="18"/>
      <c r="AC145" s="18"/>
      <c r="AD145" s="18"/>
      <c r="AE145" s="18"/>
      <c r="AF145" s="19"/>
      <c r="AG145" s="13">
        <v>12</v>
      </c>
      <c r="AH145" s="17"/>
      <c r="AI145" s="18"/>
      <c r="AJ145" s="18"/>
      <c r="AK145" s="18"/>
      <c r="AL145" s="18"/>
      <c r="AM145" s="18"/>
      <c r="AN145" s="19"/>
      <c r="AO145" s="13">
        <v>12</v>
      </c>
      <c r="AP145" s="17"/>
      <c r="AQ145" s="18"/>
      <c r="AR145" s="18"/>
      <c r="AS145" s="18"/>
      <c r="AT145" s="18"/>
      <c r="AU145" s="18"/>
      <c r="AV145" s="19"/>
      <c r="AW145" s="13">
        <v>12</v>
      </c>
      <c r="AX145" s="17"/>
      <c r="AY145" s="18"/>
      <c r="AZ145" s="18"/>
      <c r="BA145" s="18"/>
      <c r="BB145" s="18"/>
      <c r="BC145" s="18"/>
      <c r="BD145" s="19"/>
      <c r="BE145" s="13">
        <v>12</v>
      </c>
      <c r="BF145" s="155" t="s">
        <v>1123</v>
      </c>
      <c r="BG145" s="113" t="s">
        <v>523</v>
      </c>
      <c r="BH145" s="18"/>
      <c r="BI145" s="18"/>
      <c r="BJ145" s="113" t="s">
        <v>1584</v>
      </c>
      <c r="BK145" s="155" t="s">
        <v>1597</v>
      </c>
      <c r="BL145" s="19">
        <v>478</v>
      </c>
      <c r="BM145" s="13">
        <v>12</v>
      </c>
      <c r="BN145" s="17"/>
      <c r="BO145" s="18"/>
      <c r="BP145" s="18"/>
      <c r="BQ145" s="18"/>
      <c r="BR145" s="18"/>
      <c r="BS145" s="150"/>
      <c r="BT145" s="19"/>
      <c r="BU145" s="13">
        <v>12</v>
      </c>
      <c r="BV145" s="17"/>
      <c r="BW145" s="18"/>
      <c r="BX145" s="18"/>
      <c r="BY145" s="18"/>
      <c r="BZ145" s="18"/>
      <c r="CA145" s="18"/>
      <c r="CB145" s="19"/>
      <c r="CC145" s="13"/>
      <c r="CD145" s="17"/>
      <c r="CE145" s="18"/>
      <c r="CF145" s="18"/>
      <c r="CG145" s="18"/>
      <c r="CH145" s="18"/>
      <c r="CI145" s="18"/>
      <c r="CJ145" s="19"/>
      <c r="CK145" s="13"/>
      <c r="CL145" s="17"/>
      <c r="CM145" s="18"/>
      <c r="CN145" s="18"/>
      <c r="CO145" s="18"/>
      <c r="CP145" s="18"/>
      <c r="CQ145" s="18"/>
      <c r="CR145" s="19"/>
      <c r="CS145" s="13"/>
      <c r="CT145" s="17"/>
      <c r="CU145" s="18"/>
      <c r="CV145" s="18"/>
      <c r="CW145" s="18"/>
      <c r="CX145" s="18"/>
      <c r="CY145" s="18"/>
      <c r="CZ145" s="19"/>
      <c r="DA145" s="13"/>
      <c r="DB145" s="17"/>
      <c r="DC145" s="18"/>
      <c r="DD145" s="18"/>
      <c r="DE145" s="18"/>
      <c r="DF145" s="18"/>
      <c r="DG145" s="18"/>
      <c r="DH145" s="19"/>
      <c r="DI145" s="13"/>
      <c r="DJ145" s="17"/>
      <c r="DK145" s="18"/>
      <c r="DL145" s="18"/>
      <c r="DM145" s="18"/>
      <c r="DN145" s="18"/>
      <c r="DO145" s="18"/>
      <c r="DP145" s="19"/>
      <c r="DQ145" s="5"/>
      <c r="DR145" s="8"/>
      <c r="DS145" s="13"/>
      <c r="DT145" s="23"/>
      <c r="DU145" s="14"/>
      <c r="DV145" s="14"/>
      <c r="DW145" s="14"/>
      <c r="DX145" s="14"/>
      <c r="DY145" s="14"/>
      <c r="DZ145" s="15"/>
      <c r="EA145" s="13"/>
      <c r="EB145" s="14"/>
      <c r="EC145" s="14"/>
      <c r="ED145" s="14"/>
      <c r="EE145" s="14"/>
      <c r="EF145" s="14"/>
      <c r="EG145" s="14"/>
      <c r="EH145" s="15"/>
      <c r="EI145" s="13"/>
      <c r="EJ145" s="14"/>
      <c r="EK145" s="14"/>
      <c r="EL145" s="14"/>
      <c r="EM145" s="14"/>
      <c r="EN145" s="14"/>
      <c r="EO145" s="14"/>
      <c r="EP145" s="15"/>
      <c r="EQ145" s="13"/>
      <c r="ER145" s="14"/>
      <c r="ES145" s="14"/>
      <c r="ET145" s="14"/>
      <c r="EU145" s="14"/>
      <c r="EV145" s="14"/>
      <c r="EW145" s="14"/>
      <c r="EX145" s="15"/>
      <c r="EY145" s="13"/>
      <c r="EZ145" s="14"/>
      <c r="FA145" s="14"/>
      <c r="FB145" s="14"/>
      <c r="FC145" s="14"/>
      <c r="FD145" s="14"/>
      <c r="FE145" s="14"/>
      <c r="FF145" s="15"/>
      <c r="FG145" s="13"/>
      <c r="FH145" s="14"/>
      <c r="FI145" s="14"/>
      <c r="FJ145" s="14"/>
      <c r="FK145" s="14"/>
      <c r="FL145" s="14"/>
      <c r="FM145" s="14"/>
      <c r="FN145" s="14"/>
      <c r="FO145" s="13"/>
      <c r="FP145" s="14"/>
      <c r="FQ145" s="14"/>
      <c r="FR145" s="14"/>
      <c r="FS145" s="14"/>
      <c r="FT145" s="14"/>
      <c r="FU145" s="14"/>
      <c r="FV145" s="15"/>
      <c r="FW145" s="13"/>
      <c r="FX145" s="14"/>
      <c r="FY145" s="14"/>
      <c r="FZ145" s="14"/>
      <c r="GA145" s="14"/>
      <c r="GB145" s="14"/>
      <c r="GC145" s="14"/>
      <c r="GD145" s="14"/>
      <c r="GE145" s="13"/>
      <c r="GF145" s="14"/>
      <c r="GG145" s="14"/>
      <c r="GH145" s="14"/>
      <c r="GI145" s="14"/>
      <c r="GJ145" s="14"/>
      <c r="GK145" s="14"/>
      <c r="GL145" s="15"/>
      <c r="GM145" s="13"/>
      <c r="GN145" s="14"/>
      <c r="GO145" s="14"/>
      <c r="GP145" s="5"/>
      <c r="GQ145" s="5"/>
      <c r="GR145" s="5"/>
      <c r="GS145" s="14"/>
      <c r="GT145" s="15"/>
      <c r="GU145" s="13"/>
      <c r="GV145" s="5"/>
      <c r="GW145" s="5"/>
      <c r="GX145" s="5"/>
      <c r="GY145" s="5"/>
      <c r="GZ145" s="5"/>
      <c r="HA145" s="5"/>
      <c r="HB145" s="14"/>
      <c r="HC145" s="13"/>
      <c r="HD145" s="5"/>
      <c r="HE145" s="5"/>
      <c r="HF145" s="5"/>
      <c r="HG145" s="14"/>
      <c r="HH145" s="14"/>
      <c r="HI145" s="14"/>
      <c r="HJ145" s="15"/>
      <c r="HK145" s="13"/>
      <c r="HL145" s="5"/>
      <c r="HM145" s="5"/>
      <c r="HN145" s="5"/>
      <c r="HO145" s="5"/>
      <c r="HP145" s="5"/>
      <c r="HQ145" s="5"/>
      <c r="HR145" s="15"/>
      <c r="HS145" s="13"/>
      <c r="HT145" s="5"/>
      <c r="HU145" s="5"/>
      <c r="HV145" s="5"/>
      <c r="HW145" s="5"/>
      <c r="HX145" s="5"/>
      <c r="HY145" s="5"/>
      <c r="HZ145" s="15"/>
      <c r="IA145" s="13"/>
      <c r="IB145" s="5"/>
      <c r="IC145" s="5"/>
      <c r="ID145" s="5"/>
      <c r="IE145" s="5"/>
      <c r="IF145" s="5"/>
      <c r="IG145" s="5"/>
      <c r="IH145" s="15"/>
      <c r="II145" s="13"/>
      <c r="IJ145" s="5"/>
      <c r="IK145" s="5"/>
      <c r="IL145" s="5"/>
      <c r="IM145" s="5"/>
      <c r="IN145" s="5"/>
      <c r="IO145" s="5"/>
      <c r="IP145" s="15"/>
      <c r="IQ145" s="5"/>
    </row>
    <row r="146" spans="1:251" ht="18" customHeight="1">
      <c r="A146" s="13"/>
      <c r="B146" s="17"/>
      <c r="C146" s="18"/>
      <c r="D146" s="18"/>
      <c r="E146" s="18"/>
      <c r="F146" s="18"/>
      <c r="G146" s="109"/>
      <c r="H146" s="26" t="s">
        <v>337</v>
      </c>
      <c r="I146" s="13"/>
      <c r="J146" s="17"/>
      <c r="K146" s="18"/>
      <c r="L146" s="18"/>
      <c r="M146" s="18"/>
      <c r="N146" s="18"/>
      <c r="O146" s="109"/>
      <c r="P146" s="26" t="s">
        <v>337</v>
      </c>
      <c r="Q146" s="13"/>
      <c r="R146" s="17"/>
      <c r="S146" s="18"/>
      <c r="T146" s="18"/>
      <c r="U146" s="18"/>
      <c r="V146" s="18"/>
      <c r="W146" s="18"/>
      <c r="X146" s="26" t="s">
        <v>337</v>
      </c>
      <c r="Y146" s="13"/>
      <c r="Z146" s="17"/>
      <c r="AA146" s="18"/>
      <c r="AB146" s="18"/>
      <c r="AC146" s="18"/>
      <c r="AD146" s="18"/>
      <c r="AE146" s="18"/>
      <c r="AF146" s="26" t="s">
        <v>337</v>
      </c>
      <c r="AG146" s="13"/>
      <c r="AH146" s="17"/>
      <c r="AI146" s="18"/>
      <c r="AJ146" s="18"/>
      <c r="AK146" s="18"/>
      <c r="AL146" s="18"/>
      <c r="AM146" s="18"/>
      <c r="AN146" s="26" t="s">
        <v>337</v>
      </c>
      <c r="AO146" s="13"/>
      <c r="AP146" s="17"/>
      <c r="AQ146" s="18"/>
      <c r="AR146" s="18"/>
      <c r="AS146" s="18"/>
      <c r="AT146" s="18"/>
      <c r="AU146" s="18"/>
      <c r="AV146" s="26" t="s">
        <v>337</v>
      </c>
      <c r="AW146" s="13"/>
      <c r="AX146" s="17"/>
      <c r="AY146" s="18"/>
      <c r="AZ146" s="18"/>
      <c r="BA146" s="18"/>
      <c r="BB146" s="18"/>
      <c r="BC146" s="18"/>
      <c r="BD146" s="26" t="s">
        <v>337</v>
      </c>
      <c r="BE146" s="13"/>
      <c r="BF146" s="17"/>
      <c r="BG146" s="18"/>
      <c r="BH146" s="18"/>
      <c r="BI146" s="18"/>
      <c r="BJ146" s="18"/>
      <c r="BK146" s="18"/>
      <c r="BL146" s="26" t="s">
        <v>337</v>
      </c>
      <c r="BM146" s="13"/>
      <c r="BN146" s="17"/>
      <c r="BO146" s="18"/>
      <c r="BP146" s="18"/>
      <c r="BQ146" s="18"/>
      <c r="BR146" s="18"/>
      <c r="BS146" s="150"/>
      <c r="BT146" s="26" t="s">
        <v>337</v>
      </c>
      <c r="BU146" s="13"/>
      <c r="BV146" s="17"/>
      <c r="BW146" s="18"/>
      <c r="BX146" s="18"/>
      <c r="BY146" s="18"/>
      <c r="BZ146" s="18"/>
      <c r="CA146" s="18"/>
      <c r="CB146" s="26" t="s">
        <v>337</v>
      </c>
      <c r="CC146" s="13"/>
      <c r="CD146" s="17"/>
      <c r="CE146" s="18"/>
      <c r="CF146" s="18"/>
      <c r="CG146" s="18"/>
      <c r="CH146" s="18"/>
      <c r="CI146" s="18"/>
      <c r="CJ146" s="26" t="s">
        <v>337</v>
      </c>
      <c r="CK146" s="13"/>
      <c r="CL146" s="17"/>
      <c r="CM146" s="18"/>
      <c r="CN146" s="18"/>
      <c r="CO146" s="18"/>
      <c r="CP146" s="18"/>
      <c r="CQ146" s="18"/>
      <c r="CR146" s="26" t="s">
        <v>337</v>
      </c>
      <c r="CS146" s="13"/>
      <c r="CT146" s="17"/>
      <c r="CU146" s="18"/>
      <c r="CV146" s="18"/>
      <c r="CW146" s="18"/>
      <c r="CX146" s="18"/>
      <c r="CY146" s="18"/>
      <c r="CZ146" s="26" t="s">
        <v>337</v>
      </c>
      <c r="DA146" s="13"/>
      <c r="DB146" s="17"/>
      <c r="DC146" s="18"/>
      <c r="DD146" s="18"/>
      <c r="DE146" s="18"/>
      <c r="DF146" s="18"/>
      <c r="DG146" s="18"/>
      <c r="DH146" s="26" t="s">
        <v>337</v>
      </c>
      <c r="DI146" s="13"/>
      <c r="DJ146" s="17"/>
      <c r="DK146" s="18"/>
      <c r="DL146" s="18"/>
      <c r="DM146" s="18"/>
      <c r="DN146" s="18"/>
      <c r="DO146" s="18"/>
      <c r="DP146" s="26" t="s">
        <v>337</v>
      </c>
      <c r="DQ146" s="5"/>
      <c r="DR146" s="8" t="s">
        <v>695</v>
      </c>
      <c r="DS146" s="13"/>
      <c r="DT146" s="23"/>
      <c r="DU146" s="14"/>
      <c r="DV146" s="14"/>
      <c r="DW146" s="14"/>
      <c r="DX146" s="14"/>
      <c r="DY146" s="14"/>
      <c r="DZ146" s="27" t="s">
        <v>337</v>
      </c>
      <c r="EA146" s="13"/>
      <c r="EB146" s="5"/>
      <c r="EC146" s="5"/>
      <c r="ED146" s="5"/>
      <c r="EE146" s="5"/>
      <c r="EF146" s="5"/>
      <c r="EG146" s="5"/>
      <c r="EH146" s="27" t="s">
        <v>337</v>
      </c>
      <c r="EI146" s="13"/>
      <c r="EJ146" s="5"/>
      <c r="EK146" s="5"/>
      <c r="EL146" s="5"/>
      <c r="EM146" s="5"/>
      <c r="EN146" s="5"/>
      <c r="EO146" s="5"/>
      <c r="EP146" s="27" t="s">
        <v>337</v>
      </c>
      <c r="EQ146" s="13"/>
      <c r="ER146" s="5"/>
      <c r="ES146" s="5"/>
      <c r="ET146" s="5"/>
      <c r="EU146" s="5"/>
      <c r="EV146" s="5"/>
      <c r="EW146" s="5"/>
      <c r="EX146" s="27" t="s">
        <v>337</v>
      </c>
      <c r="EY146" s="13" t="s">
        <v>16</v>
      </c>
      <c r="EZ146" s="5"/>
      <c r="FA146" s="5"/>
      <c r="FB146" s="5"/>
      <c r="FC146" s="5"/>
      <c r="FD146" s="5"/>
      <c r="FE146" s="5"/>
      <c r="FF146" s="15"/>
      <c r="FG146" s="13"/>
      <c r="FH146" s="5"/>
      <c r="FI146" s="5"/>
      <c r="FJ146" s="5"/>
      <c r="FK146" s="5"/>
      <c r="FL146" s="5"/>
      <c r="FM146" s="5"/>
      <c r="FN146" s="28" t="s">
        <v>337</v>
      </c>
      <c r="FO146" s="13"/>
      <c r="FP146" s="5"/>
      <c r="FQ146" s="5"/>
      <c r="FR146" s="5"/>
      <c r="FS146" s="5"/>
      <c r="FT146" s="5"/>
      <c r="FU146" s="5"/>
      <c r="FV146" s="27" t="s">
        <v>337</v>
      </c>
      <c r="FW146" s="13"/>
      <c r="FX146" s="5"/>
      <c r="FY146" s="5"/>
      <c r="FZ146" s="5"/>
      <c r="GA146" s="5"/>
      <c r="GB146" s="5"/>
      <c r="GC146" s="5"/>
      <c r="GD146" s="28" t="s">
        <v>337</v>
      </c>
      <c r="GE146" s="13"/>
      <c r="GF146" s="5"/>
      <c r="GG146" s="5"/>
      <c r="GH146" s="5"/>
      <c r="GI146" s="5"/>
      <c r="GJ146" s="5"/>
      <c r="GK146" s="5"/>
      <c r="GL146" s="27" t="s">
        <v>337</v>
      </c>
      <c r="GM146" s="13"/>
      <c r="GN146" s="5"/>
      <c r="GO146" s="5"/>
      <c r="GP146" s="5"/>
      <c r="GQ146" s="5"/>
      <c r="GR146" s="5"/>
      <c r="GS146" s="5"/>
      <c r="GT146" s="27" t="s">
        <v>337</v>
      </c>
      <c r="GU146" s="13"/>
      <c r="GV146" s="5"/>
      <c r="GW146" s="5"/>
      <c r="GX146" s="5"/>
      <c r="GY146" s="5"/>
      <c r="GZ146" s="5"/>
      <c r="HA146" s="5"/>
      <c r="HB146" s="28" t="s">
        <v>337</v>
      </c>
      <c r="HC146" s="13"/>
      <c r="HD146" s="5"/>
      <c r="HE146" s="5"/>
      <c r="HF146" s="5"/>
      <c r="HG146" s="5"/>
      <c r="HH146" s="5"/>
      <c r="HI146" s="5"/>
      <c r="HJ146" s="27" t="s">
        <v>337</v>
      </c>
      <c r="HK146" s="13"/>
      <c r="HL146" s="5"/>
      <c r="HM146" s="5"/>
      <c r="HN146" s="5"/>
      <c r="HO146" s="5"/>
      <c r="HP146" s="5"/>
      <c r="HQ146" s="5"/>
      <c r="HR146" s="27" t="s">
        <v>337</v>
      </c>
      <c r="HS146" s="13"/>
      <c r="HT146" s="5"/>
      <c r="HU146" s="5"/>
      <c r="HV146" s="5"/>
      <c r="HW146" s="5"/>
      <c r="HX146" s="5"/>
      <c r="HY146" s="5"/>
      <c r="HZ146" s="27" t="s">
        <v>337</v>
      </c>
      <c r="IA146" s="13"/>
      <c r="IB146" s="5"/>
      <c r="IC146" s="5"/>
      <c r="ID146" s="5"/>
      <c r="IE146" s="5"/>
      <c r="IF146" s="5"/>
      <c r="IG146" s="5"/>
      <c r="IH146" s="27" t="s">
        <v>337</v>
      </c>
      <c r="II146" s="13"/>
      <c r="IJ146" s="5"/>
      <c r="IK146" s="5"/>
      <c r="IL146" s="5"/>
      <c r="IM146" s="5"/>
      <c r="IN146" s="5"/>
      <c r="IO146" s="5"/>
      <c r="IP146" s="27" t="s">
        <v>337</v>
      </c>
      <c r="IQ146" s="5"/>
    </row>
    <row r="147" spans="1:251" ht="18" customHeight="1">
      <c r="A147" s="13"/>
      <c r="B147" s="18"/>
      <c r="C147" s="18"/>
      <c r="D147" s="18"/>
      <c r="E147" s="18"/>
      <c r="F147" s="18"/>
      <c r="G147" s="109" t="s">
        <v>339</v>
      </c>
      <c r="H147" s="19">
        <f>SUM(H134:H146)</f>
        <v>5981</v>
      </c>
      <c r="I147" s="13"/>
      <c r="J147" s="18"/>
      <c r="K147" s="18"/>
      <c r="L147" s="18"/>
      <c r="M147" s="18"/>
      <c r="N147" s="18"/>
      <c r="O147" s="109" t="s">
        <v>339</v>
      </c>
      <c r="P147" s="19">
        <f>SUM(P134:P146)</f>
        <v>4968</v>
      </c>
      <c r="Q147" s="13"/>
      <c r="R147" s="18"/>
      <c r="S147" s="18"/>
      <c r="T147" s="18"/>
      <c r="U147" s="18"/>
      <c r="V147" s="18"/>
      <c r="W147" s="18" t="s">
        <v>339</v>
      </c>
      <c r="X147" s="19">
        <f>SUM(X134:X146)</f>
        <v>3867</v>
      </c>
      <c r="Y147" s="13"/>
      <c r="Z147" s="18"/>
      <c r="AA147" s="18"/>
      <c r="AB147" s="18"/>
      <c r="AC147" s="18"/>
      <c r="AD147" s="18"/>
      <c r="AE147" s="18" t="s">
        <v>339</v>
      </c>
      <c r="AF147" s="19">
        <f>SUM(AF134:AF146)</f>
        <v>3973</v>
      </c>
      <c r="AG147" s="13"/>
      <c r="AH147" s="18"/>
      <c r="AI147" s="18"/>
      <c r="AJ147" s="18"/>
      <c r="AK147" s="18"/>
      <c r="AL147" s="18"/>
      <c r="AM147" s="18" t="s">
        <v>339</v>
      </c>
      <c r="AN147" s="19">
        <f>SUM(AN134:AN146)</f>
        <v>1375</v>
      </c>
      <c r="AO147" s="13"/>
      <c r="AP147" s="18"/>
      <c r="AQ147" s="18"/>
      <c r="AR147" s="18"/>
      <c r="AS147" s="18"/>
      <c r="AT147" s="18"/>
      <c r="AU147" s="18" t="s">
        <v>339</v>
      </c>
      <c r="AV147" s="19">
        <f>SUM(AV134:AV146)</f>
        <v>3271</v>
      </c>
      <c r="AW147" s="13"/>
      <c r="AX147" s="18"/>
      <c r="AY147" s="18"/>
      <c r="AZ147" s="18"/>
      <c r="BA147" s="18"/>
      <c r="BB147" s="18"/>
      <c r="BC147" s="18" t="s">
        <v>339</v>
      </c>
      <c r="BD147" s="19">
        <f>SUM(BD134:BD146)</f>
        <v>3550</v>
      </c>
      <c r="BE147" s="13"/>
      <c r="BF147" s="18"/>
      <c r="BG147" s="18"/>
      <c r="BH147" s="18"/>
      <c r="BI147" s="18"/>
      <c r="BJ147" s="18"/>
      <c r="BK147" s="18" t="s">
        <v>339</v>
      </c>
      <c r="BL147" s="19">
        <f>SUM(BL134:BL146)</f>
        <v>7182</v>
      </c>
      <c r="BM147" s="13"/>
      <c r="BN147" s="18"/>
      <c r="BO147" s="18"/>
      <c r="BP147" s="18"/>
      <c r="BQ147" s="18"/>
      <c r="BR147" s="18"/>
      <c r="BS147" s="150" t="s">
        <v>339</v>
      </c>
      <c r="BT147" s="19">
        <f>SUM(BT134:BT146)</f>
        <v>5494</v>
      </c>
      <c r="BU147" s="13"/>
      <c r="BV147" s="18"/>
      <c r="BW147" s="18"/>
      <c r="BX147" s="18"/>
      <c r="BY147" s="18"/>
      <c r="BZ147" s="18"/>
      <c r="CA147" s="18" t="s">
        <v>339</v>
      </c>
      <c r="CB147" s="19">
        <f>SUM(CB134:CB146)</f>
        <v>3546</v>
      </c>
      <c r="CC147" s="13"/>
      <c r="CD147" s="18"/>
      <c r="CE147" s="18"/>
      <c r="CF147" s="18"/>
      <c r="CG147" s="18"/>
      <c r="CH147" s="18"/>
      <c r="CI147" s="18" t="s">
        <v>339</v>
      </c>
      <c r="CJ147" s="19">
        <f>SUM(CJ134:CJ146)</f>
        <v>3133</v>
      </c>
      <c r="CK147" s="13"/>
      <c r="CL147" s="18"/>
      <c r="CM147" s="18"/>
      <c r="CN147" s="18"/>
      <c r="CO147" s="18"/>
      <c r="CP147" s="18"/>
      <c r="CQ147" s="18" t="s">
        <v>339</v>
      </c>
      <c r="CR147" s="19">
        <f>SUM(CR134:CR146)</f>
        <v>5141</v>
      </c>
      <c r="CS147" s="13"/>
      <c r="CT147" s="18"/>
      <c r="CU147" s="18"/>
      <c r="CV147" s="18"/>
      <c r="CW147" s="18"/>
      <c r="CX147" s="18"/>
      <c r="CY147" s="18" t="s">
        <v>339</v>
      </c>
      <c r="CZ147" s="19">
        <f>SUM(CZ134:CZ146)</f>
        <v>5792</v>
      </c>
      <c r="DA147" s="13"/>
      <c r="DB147" s="18"/>
      <c r="DC147" s="18"/>
      <c r="DD147" s="18"/>
      <c r="DE147" s="18"/>
      <c r="DF147" s="18"/>
      <c r="DG147" s="18" t="s">
        <v>339</v>
      </c>
      <c r="DH147" s="19">
        <f>SUM(DH134:DH146)</f>
        <v>5656</v>
      </c>
      <c r="DI147" s="13"/>
      <c r="DJ147" s="18"/>
      <c r="DK147" s="18"/>
      <c r="DL147" s="18"/>
      <c r="DM147" s="18"/>
      <c r="DN147" s="18"/>
      <c r="DO147" s="18" t="s">
        <v>339</v>
      </c>
      <c r="DP147" s="19">
        <f>SUM(DP134:DP146)</f>
        <v>5307</v>
      </c>
      <c r="DQ147" s="5"/>
      <c r="DR147" s="8" t="s">
        <v>696</v>
      </c>
      <c r="DS147" s="13"/>
      <c r="DT147" s="14"/>
      <c r="DU147" s="14"/>
      <c r="DV147" s="14"/>
      <c r="DW147" s="14"/>
      <c r="DX147" s="14"/>
      <c r="DY147" s="14" t="s">
        <v>339</v>
      </c>
      <c r="DZ147" s="15">
        <f>SUM(DZ134:DZ146)</f>
        <v>5548</v>
      </c>
      <c r="EA147" s="13"/>
      <c r="EB147" s="14"/>
      <c r="EC147" s="14"/>
      <c r="ED147" s="14"/>
      <c r="EE147" s="14"/>
      <c r="EF147" s="14"/>
      <c r="EG147" s="14" t="s">
        <v>339</v>
      </c>
      <c r="EH147" s="15">
        <f>SUM(EH134:EH146)</f>
        <v>5330</v>
      </c>
      <c r="EI147" s="13"/>
      <c r="EJ147" s="14"/>
      <c r="EK147" s="14"/>
      <c r="EL147" s="14"/>
      <c r="EM147" s="14"/>
      <c r="EN147" s="14"/>
      <c r="EO147" s="14" t="s">
        <v>339</v>
      </c>
      <c r="EP147" s="15">
        <f>SUM(EP134:EP146)</f>
        <v>5173</v>
      </c>
      <c r="EQ147" s="13"/>
      <c r="ER147" s="14"/>
      <c r="ES147" s="14"/>
      <c r="ET147" s="14"/>
      <c r="EU147" s="14"/>
      <c r="EV147" s="14"/>
      <c r="EW147" s="14" t="s">
        <v>339</v>
      </c>
      <c r="EX147" s="15">
        <f>SUM(EX134:EX146)</f>
        <v>4678</v>
      </c>
      <c r="EY147" s="13" t="s">
        <v>16</v>
      </c>
      <c r="EZ147" s="14"/>
      <c r="FA147" s="14"/>
      <c r="FB147" s="14"/>
      <c r="FC147" s="14"/>
      <c r="FD147" s="14"/>
      <c r="FE147" s="14" t="s">
        <v>339</v>
      </c>
      <c r="FF147" s="15">
        <f>SUM(FF134:FF146)</f>
        <v>4494</v>
      </c>
      <c r="FG147" s="13"/>
      <c r="FH147" s="14"/>
      <c r="FI147" s="14"/>
      <c r="FJ147" s="14"/>
      <c r="FK147" s="14"/>
      <c r="FL147" s="14"/>
      <c r="FM147" s="14" t="s">
        <v>339</v>
      </c>
      <c r="FN147" s="14">
        <f>SUM(FN134:FN146)</f>
        <v>4785</v>
      </c>
      <c r="FO147" s="13"/>
      <c r="FP147" s="14"/>
      <c r="FQ147" s="14"/>
      <c r="FR147" s="14"/>
      <c r="FS147" s="14"/>
      <c r="FT147" s="14"/>
      <c r="FU147" s="14" t="s">
        <v>339</v>
      </c>
      <c r="FV147" s="15">
        <f>SUM(FV134:FV146)</f>
        <v>4663</v>
      </c>
      <c r="FW147" s="13"/>
      <c r="FX147" s="14"/>
      <c r="FY147" s="14"/>
      <c r="FZ147" s="14"/>
      <c r="GA147" s="14"/>
      <c r="GB147" s="14"/>
      <c r="GC147" s="14" t="s">
        <v>339</v>
      </c>
      <c r="GD147" s="14">
        <f>SUM(GD134:GD146)</f>
        <v>4248</v>
      </c>
      <c r="GE147" s="13"/>
      <c r="GF147" s="14"/>
      <c r="GG147" s="14"/>
      <c r="GH147" s="14"/>
      <c r="GI147" s="14"/>
      <c r="GJ147" s="14"/>
      <c r="GK147" s="14" t="s">
        <v>339</v>
      </c>
      <c r="GL147" s="15">
        <f>SUM(GL134:GL146)</f>
        <v>4073</v>
      </c>
      <c r="GM147" s="13"/>
      <c r="GN147" s="14"/>
      <c r="GO147" s="14"/>
      <c r="GP147" s="14"/>
      <c r="GQ147" s="14"/>
      <c r="GR147" s="14"/>
      <c r="GS147" s="14" t="s">
        <v>339</v>
      </c>
      <c r="GT147" s="15">
        <f>SUM(GT134:GT146)</f>
        <v>5121</v>
      </c>
      <c r="GU147" s="13"/>
      <c r="GV147" s="14"/>
      <c r="GW147" s="14"/>
      <c r="GX147" s="14"/>
      <c r="GY147" s="14"/>
      <c r="GZ147" s="14"/>
      <c r="HA147" s="14" t="s">
        <v>339</v>
      </c>
      <c r="HB147" s="14">
        <f>SUM(HB134:HB146)</f>
        <v>4900</v>
      </c>
      <c r="HC147" s="13"/>
      <c r="HD147" s="14"/>
      <c r="HE147" s="14"/>
      <c r="HF147" s="14"/>
      <c r="HG147" s="14"/>
      <c r="HH147" s="14"/>
      <c r="HI147" s="14" t="s">
        <v>339</v>
      </c>
      <c r="HJ147" s="15">
        <f>SUM(HJ134:HJ146)</f>
        <v>4499</v>
      </c>
      <c r="HK147" s="13"/>
      <c r="HL147" s="14"/>
      <c r="HM147" s="14"/>
      <c r="HN147" s="14"/>
      <c r="HO147" s="14"/>
      <c r="HP147" s="14"/>
      <c r="HQ147" s="14" t="s">
        <v>339</v>
      </c>
      <c r="HR147" s="15">
        <f>SUM(HR134:HR146)</f>
        <v>4573</v>
      </c>
      <c r="HS147" s="13"/>
      <c r="HT147" s="14"/>
      <c r="HU147" s="14"/>
      <c r="HV147" s="14"/>
      <c r="HW147" s="14"/>
      <c r="HX147" s="14"/>
      <c r="HY147" s="14" t="s">
        <v>339</v>
      </c>
      <c r="HZ147" s="15">
        <f>SUM(HZ134:HZ146)</f>
        <v>4265</v>
      </c>
      <c r="IA147" s="13"/>
      <c r="IB147" s="14"/>
      <c r="IC147" s="14"/>
      <c r="ID147" s="14"/>
      <c r="IE147" s="14"/>
      <c r="IF147" s="14"/>
      <c r="IG147" s="14" t="s">
        <v>339</v>
      </c>
      <c r="IH147" s="15">
        <f>SUM(IH134:IH146)</f>
        <v>0</v>
      </c>
      <c r="II147" s="13"/>
      <c r="IJ147" s="14"/>
      <c r="IK147" s="14"/>
      <c r="IL147" s="14"/>
      <c r="IM147" s="14"/>
      <c r="IN147" s="14"/>
      <c r="IO147" s="14" t="s">
        <v>339</v>
      </c>
      <c r="IP147" s="15">
        <f>SUM(IP134:IP146)</f>
        <v>606</v>
      </c>
      <c r="IQ147" s="5"/>
    </row>
    <row r="148" spans="1:251" ht="18" customHeight="1">
      <c r="A148" s="22" t="s">
        <v>697</v>
      </c>
      <c r="B148" s="18"/>
      <c r="C148" s="18"/>
      <c r="D148" s="18"/>
      <c r="E148" s="18"/>
      <c r="F148" s="18"/>
      <c r="G148" s="109"/>
      <c r="H148" s="26" t="s">
        <v>337</v>
      </c>
      <c r="I148" s="22" t="s">
        <v>697</v>
      </c>
      <c r="J148" s="18"/>
      <c r="K148" s="18"/>
      <c r="L148" s="18"/>
      <c r="M148" s="18"/>
      <c r="N148" s="18"/>
      <c r="O148" s="109"/>
      <c r="P148" s="26" t="s">
        <v>337</v>
      </c>
      <c r="Q148" s="22" t="s">
        <v>697</v>
      </c>
      <c r="R148" s="18"/>
      <c r="S148" s="18"/>
      <c r="T148" s="18"/>
      <c r="U148" s="18"/>
      <c r="V148" s="18"/>
      <c r="W148" s="18"/>
      <c r="X148" s="26" t="s">
        <v>337</v>
      </c>
      <c r="Y148" s="22" t="s">
        <v>697</v>
      </c>
      <c r="Z148" s="18"/>
      <c r="AA148" s="18"/>
      <c r="AB148" s="18"/>
      <c r="AC148" s="18"/>
      <c r="AD148" s="18"/>
      <c r="AE148" s="18"/>
      <c r="AF148" s="26" t="s">
        <v>337</v>
      </c>
      <c r="AG148" s="22" t="s">
        <v>697</v>
      </c>
      <c r="AH148" s="18"/>
      <c r="AI148" s="18"/>
      <c r="AJ148" s="18"/>
      <c r="AK148" s="18"/>
      <c r="AL148" s="18"/>
      <c r="AM148" s="18"/>
      <c r="AN148" s="26" t="s">
        <v>337</v>
      </c>
      <c r="AO148" s="22" t="s">
        <v>697</v>
      </c>
      <c r="AP148" s="18"/>
      <c r="AQ148" s="18"/>
      <c r="AR148" s="18"/>
      <c r="AS148" s="18"/>
      <c r="AT148" s="18"/>
      <c r="AU148" s="18"/>
      <c r="AV148" s="26" t="s">
        <v>337</v>
      </c>
      <c r="AW148" s="22" t="s">
        <v>697</v>
      </c>
      <c r="AX148" s="18"/>
      <c r="AY148" s="18"/>
      <c r="AZ148" s="18"/>
      <c r="BA148" s="18"/>
      <c r="BB148" s="18"/>
      <c r="BC148" s="18"/>
      <c r="BD148" s="26" t="s">
        <v>337</v>
      </c>
      <c r="BE148" s="22" t="s">
        <v>697</v>
      </c>
      <c r="BF148" s="18"/>
      <c r="BG148" s="18"/>
      <c r="BH148" s="18"/>
      <c r="BI148" s="18"/>
      <c r="BJ148" s="18"/>
      <c r="BK148" s="18"/>
      <c r="BL148" s="26" t="s">
        <v>337</v>
      </c>
      <c r="BM148" s="22" t="s">
        <v>697</v>
      </c>
      <c r="BN148" s="18"/>
      <c r="BO148" s="18"/>
      <c r="BP148" s="18"/>
      <c r="BQ148" s="18"/>
      <c r="BR148" s="18"/>
      <c r="BS148" s="150"/>
      <c r="BT148" s="26" t="s">
        <v>337</v>
      </c>
      <c r="BU148" s="22" t="s">
        <v>697</v>
      </c>
      <c r="BV148" s="18"/>
      <c r="BW148" s="18"/>
      <c r="BX148" s="18"/>
      <c r="BY148" s="18"/>
      <c r="BZ148" s="18"/>
      <c r="CA148" s="18"/>
      <c r="CB148" s="26" t="s">
        <v>337</v>
      </c>
      <c r="CC148" s="22" t="s">
        <v>697</v>
      </c>
      <c r="CD148" s="18"/>
      <c r="CE148" s="18"/>
      <c r="CF148" s="18"/>
      <c r="CG148" s="18"/>
      <c r="CH148" s="18"/>
      <c r="CI148" s="18"/>
      <c r="CJ148" s="26" t="s">
        <v>337</v>
      </c>
      <c r="CK148" s="22" t="s">
        <v>697</v>
      </c>
      <c r="CL148" s="18"/>
      <c r="CM148" s="18"/>
      <c r="CN148" s="18"/>
      <c r="CO148" s="18"/>
      <c r="CP148" s="18"/>
      <c r="CQ148" s="18"/>
      <c r="CR148" s="26" t="s">
        <v>337</v>
      </c>
      <c r="CS148" s="22" t="s">
        <v>697</v>
      </c>
      <c r="CT148" s="18"/>
      <c r="CU148" s="18"/>
      <c r="CV148" s="18"/>
      <c r="CW148" s="18"/>
      <c r="CX148" s="18"/>
      <c r="CY148" s="18"/>
      <c r="CZ148" s="26" t="s">
        <v>337</v>
      </c>
      <c r="DA148" s="22" t="s">
        <v>697</v>
      </c>
      <c r="DB148" s="18"/>
      <c r="DC148" s="18"/>
      <c r="DD148" s="18"/>
      <c r="DE148" s="18"/>
      <c r="DF148" s="18"/>
      <c r="DG148" s="18"/>
      <c r="DH148" s="26" t="s">
        <v>337</v>
      </c>
      <c r="DI148" s="22" t="s">
        <v>697</v>
      </c>
      <c r="DJ148" s="18"/>
      <c r="DK148" s="18"/>
      <c r="DL148" s="18"/>
      <c r="DM148" s="18"/>
      <c r="DN148" s="18"/>
      <c r="DO148" s="18"/>
      <c r="DP148" s="26" t="s">
        <v>337</v>
      </c>
      <c r="DQ148" s="5"/>
      <c r="DR148" s="8" t="s">
        <v>698</v>
      </c>
      <c r="DS148" s="13" t="s">
        <v>46</v>
      </c>
      <c r="DT148" s="14" t="s">
        <v>343</v>
      </c>
      <c r="DU148" s="14"/>
      <c r="DV148" s="14"/>
      <c r="DW148" s="14"/>
      <c r="DX148" s="14"/>
      <c r="DY148" s="14"/>
      <c r="DZ148" s="27" t="s">
        <v>337</v>
      </c>
      <c r="EA148" s="13" t="s">
        <v>46</v>
      </c>
      <c r="EB148" s="14" t="s">
        <v>343</v>
      </c>
      <c r="EC148" s="14"/>
      <c r="ED148" s="14"/>
      <c r="EE148" s="14"/>
      <c r="EF148" s="14"/>
      <c r="EG148" s="14"/>
      <c r="EH148" s="27" t="s">
        <v>337</v>
      </c>
      <c r="EI148" s="13" t="s">
        <v>46</v>
      </c>
      <c r="EJ148" s="14" t="s">
        <v>343</v>
      </c>
      <c r="EK148" s="14"/>
      <c r="EL148" s="14"/>
      <c r="EM148" s="14"/>
      <c r="EN148" s="14"/>
      <c r="EO148" s="14"/>
      <c r="EP148" s="27" t="s">
        <v>337</v>
      </c>
      <c r="EQ148" s="13" t="s">
        <v>46</v>
      </c>
      <c r="ER148" s="14" t="s">
        <v>343</v>
      </c>
      <c r="ES148" s="14"/>
      <c r="ET148" s="14"/>
      <c r="EU148" s="14"/>
      <c r="EV148" s="14"/>
      <c r="EW148" s="14"/>
      <c r="EX148" s="27" t="s">
        <v>337</v>
      </c>
      <c r="EY148" s="13" t="s">
        <v>16</v>
      </c>
      <c r="EZ148" s="14"/>
      <c r="FA148" s="14"/>
      <c r="FB148" s="14"/>
      <c r="FC148" s="14"/>
      <c r="FD148" s="14"/>
      <c r="FE148" s="14"/>
      <c r="FF148" s="27" t="s">
        <v>337</v>
      </c>
      <c r="FG148" s="13" t="s">
        <v>46</v>
      </c>
      <c r="FH148" s="14" t="s">
        <v>343</v>
      </c>
      <c r="FI148" s="14"/>
      <c r="FJ148" s="14"/>
      <c r="FK148" s="14"/>
      <c r="FL148" s="14"/>
      <c r="FM148" s="14"/>
      <c r="FN148" s="28" t="s">
        <v>337</v>
      </c>
      <c r="FO148" s="13" t="s">
        <v>46</v>
      </c>
      <c r="FP148" s="14" t="s">
        <v>343</v>
      </c>
      <c r="FQ148" s="14"/>
      <c r="FR148" s="14"/>
      <c r="FS148" s="14"/>
      <c r="FT148" s="14"/>
      <c r="FU148" s="14"/>
      <c r="FV148" s="27" t="s">
        <v>337</v>
      </c>
      <c r="FW148" s="13" t="s">
        <v>46</v>
      </c>
      <c r="FX148" s="14" t="s">
        <v>343</v>
      </c>
      <c r="FY148" s="14"/>
      <c r="FZ148" s="14"/>
      <c r="GA148" s="14"/>
      <c r="GB148" s="14"/>
      <c r="GC148" s="14"/>
      <c r="GD148" s="28" t="s">
        <v>337</v>
      </c>
      <c r="GE148" s="13" t="s">
        <v>46</v>
      </c>
      <c r="GF148" s="14" t="s">
        <v>343</v>
      </c>
      <c r="GG148" s="14"/>
      <c r="GH148" s="14"/>
      <c r="GI148" s="14"/>
      <c r="GJ148" s="14"/>
      <c r="GK148" s="14"/>
      <c r="GL148" s="27" t="s">
        <v>337</v>
      </c>
      <c r="GM148" s="13" t="s">
        <v>46</v>
      </c>
      <c r="GN148" s="14" t="s">
        <v>343</v>
      </c>
      <c r="GO148" s="14"/>
      <c r="GP148" s="14"/>
      <c r="GQ148" s="14"/>
      <c r="GR148" s="14"/>
      <c r="GS148" s="14"/>
      <c r="GT148" s="27" t="s">
        <v>337</v>
      </c>
      <c r="GU148" s="13" t="s">
        <v>46</v>
      </c>
      <c r="GV148" s="14" t="s">
        <v>343</v>
      </c>
      <c r="GW148" s="14"/>
      <c r="GX148" s="14"/>
      <c r="GY148" s="14"/>
      <c r="GZ148" s="14"/>
      <c r="HA148" s="14"/>
      <c r="HB148" s="28" t="s">
        <v>337</v>
      </c>
      <c r="HC148" s="13" t="s">
        <v>46</v>
      </c>
      <c r="HD148" s="14" t="s">
        <v>343</v>
      </c>
      <c r="HE148" s="14"/>
      <c r="HF148" s="14"/>
      <c r="HG148" s="14"/>
      <c r="HH148" s="14"/>
      <c r="HI148" s="14"/>
      <c r="HJ148" s="27" t="s">
        <v>337</v>
      </c>
      <c r="HK148" s="13" t="s">
        <v>46</v>
      </c>
      <c r="HL148" s="14" t="s">
        <v>343</v>
      </c>
      <c r="HM148" s="14"/>
      <c r="HN148" s="14"/>
      <c r="HO148" s="14"/>
      <c r="HP148" s="14"/>
      <c r="HQ148" s="14"/>
      <c r="HR148" s="27" t="s">
        <v>337</v>
      </c>
      <c r="HS148" s="13" t="s">
        <v>46</v>
      </c>
      <c r="HT148" s="14" t="s">
        <v>343</v>
      </c>
      <c r="HU148" s="14"/>
      <c r="HV148" s="14"/>
      <c r="HW148" s="14"/>
      <c r="HX148" s="14"/>
      <c r="HY148" s="14"/>
      <c r="HZ148" s="27" t="s">
        <v>337</v>
      </c>
      <c r="IA148" s="13" t="s">
        <v>46</v>
      </c>
      <c r="IB148" s="14" t="s">
        <v>343</v>
      </c>
      <c r="IC148" s="14"/>
      <c r="ID148" s="14"/>
      <c r="IE148" s="14"/>
      <c r="IF148" s="14"/>
      <c r="IG148" s="14"/>
      <c r="IH148" s="27" t="s">
        <v>337</v>
      </c>
      <c r="II148" s="13" t="s">
        <v>46</v>
      </c>
      <c r="IJ148" s="14" t="s">
        <v>343</v>
      </c>
      <c r="IK148" s="14"/>
      <c r="IL148" s="14"/>
      <c r="IM148" s="14"/>
      <c r="IN148" s="14"/>
      <c r="IO148" s="14"/>
      <c r="IP148" s="27" t="s">
        <v>337</v>
      </c>
      <c r="IQ148" s="5"/>
    </row>
    <row r="149" spans="1:251" ht="18" customHeight="1">
      <c r="A149" s="13">
        <v>13</v>
      </c>
      <c r="B149" s="17" t="s">
        <v>1151</v>
      </c>
      <c r="C149" s="18" t="s">
        <v>1399</v>
      </c>
      <c r="D149" s="18"/>
      <c r="E149" s="18"/>
      <c r="F149" s="18" t="s">
        <v>1401</v>
      </c>
      <c r="G149" s="109" t="s">
        <v>1156</v>
      </c>
      <c r="H149" s="19">
        <v>427</v>
      </c>
      <c r="I149" s="13">
        <v>13</v>
      </c>
      <c r="J149" s="17" t="s">
        <v>1151</v>
      </c>
      <c r="K149" s="18" t="s">
        <v>1147</v>
      </c>
      <c r="L149" s="18"/>
      <c r="M149" s="18"/>
      <c r="N149" s="18" t="s">
        <v>1332</v>
      </c>
      <c r="O149" s="109" t="s">
        <v>1155</v>
      </c>
      <c r="P149" s="19">
        <v>492</v>
      </c>
      <c r="Q149" s="13">
        <v>13</v>
      </c>
      <c r="R149" s="17" t="s">
        <v>1151</v>
      </c>
      <c r="S149" s="18" t="s">
        <v>1147</v>
      </c>
      <c r="T149" s="18"/>
      <c r="U149" s="18"/>
      <c r="V149" s="18"/>
      <c r="W149" s="18" t="s">
        <v>1155</v>
      </c>
      <c r="X149" s="19">
        <v>492</v>
      </c>
      <c r="Y149" s="13">
        <v>13</v>
      </c>
      <c r="Z149" s="17" t="s">
        <v>1090</v>
      </c>
      <c r="AA149" s="18" t="s">
        <v>1154</v>
      </c>
      <c r="AB149" s="18"/>
      <c r="AC149" s="18"/>
      <c r="AD149" s="18"/>
      <c r="AE149" s="18" t="s">
        <v>1184</v>
      </c>
      <c r="AF149" s="19">
        <v>263</v>
      </c>
      <c r="AG149" s="13">
        <v>13</v>
      </c>
      <c r="AH149" s="17" t="s">
        <v>1138</v>
      </c>
      <c r="AI149" s="18" t="s">
        <v>1165</v>
      </c>
      <c r="AJ149" s="18"/>
      <c r="AK149" s="18"/>
      <c r="AL149" s="18"/>
      <c r="AM149" s="18" t="s">
        <v>1167</v>
      </c>
      <c r="AN149" s="19">
        <v>264</v>
      </c>
      <c r="AO149" s="13">
        <v>13</v>
      </c>
      <c r="AP149" s="17"/>
      <c r="AQ149" s="18"/>
      <c r="AR149" s="18"/>
      <c r="AS149" s="18"/>
      <c r="AT149" s="18"/>
      <c r="AU149" s="18"/>
      <c r="AV149" s="19"/>
      <c r="AW149" s="13">
        <v>13</v>
      </c>
      <c r="AX149" s="17" t="s">
        <v>1111</v>
      </c>
      <c r="AY149" s="18" t="s">
        <v>1238</v>
      </c>
      <c r="AZ149" s="18"/>
      <c r="BA149" s="18"/>
      <c r="BB149" s="18"/>
      <c r="BC149" s="18" t="s">
        <v>1239</v>
      </c>
      <c r="BD149" s="19">
        <v>9</v>
      </c>
      <c r="BE149" s="13">
        <v>13</v>
      </c>
      <c r="BF149" s="17" t="s">
        <v>1087</v>
      </c>
      <c r="BG149" s="113" t="s">
        <v>523</v>
      </c>
      <c r="BH149" s="18"/>
      <c r="BI149" s="18"/>
      <c r="BJ149" s="113" t="s">
        <v>1572</v>
      </c>
      <c r="BK149" s="18" t="s">
        <v>1598</v>
      </c>
      <c r="BL149" s="19">
        <v>161</v>
      </c>
      <c r="BM149" s="13">
        <v>13</v>
      </c>
      <c r="BN149" s="17"/>
      <c r="BO149" s="18"/>
      <c r="BP149" s="18"/>
      <c r="BQ149" s="18"/>
      <c r="BR149" s="18"/>
      <c r="BS149" s="150"/>
      <c r="BT149" s="19"/>
      <c r="BU149" s="13">
        <v>13</v>
      </c>
      <c r="BV149" s="17"/>
      <c r="BW149" s="18"/>
      <c r="BX149" s="18"/>
      <c r="BY149" s="18"/>
      <c r="BZ149" s="18"/>
      <c r="CA149" s="18"/>
      <c r="CB149" s="19"/>
      <c r="CC149" s="13">
        <v>9</v>
      </c>
      <c r="CD149" s="17"/>
      <c r="CE149" s="18"/>
      <c r="CF149" s="18"/>
      <c r="CG149" s="18"/>
      <c r="CH149" s="18"/>
      <c r="CI149" s="18"/>
      <c r="CJ149" s="19"/>
      <c r="CK149" s="13">
        <v>9</v>
      </c>
      <c r="CL149" s="17" t="s">
        <v>280</v>
      </c>
      <c r="CM149" s="18" t="s">
        <v>523</v>
      </c>
      <c r="CN149" s="18"/>
      <c r="CO149" s="18"/>
      <c r="CP149" s="18"/>
      <c r="CQ149" s="18" t="s">
        <v>1044</v>
      </c>
      <c r="CR149" s="19">
        <v>639</v>
      </c>
      <c r="CS149" s="13">
        <v>9</v>
      </c>
      <c r="CT149" s="17" t="s">
        <v>69</v>
      </c>
      <c r="CU149" s="18" t="s">
        <v>633</v>
      </c>
      <c r="CV149" s="18"/>
      <c r="CW149" s="18"/>
      <c r="CX149" s="18"/>
      <c r="CY149" s="18" t="s">
        <v>699</v>
      </c>
      <c r="CZ149" s="19">
        <v>693</v>
      </c>
      <c r="DA149" s="13">
        <v>9</v>
      </c>
      <c r="DB149" s="17" t="s">
        <v>69</v>
      </c>
      <c r="DC149" s="18" t="s">
        <v>523</v>
      </c>
      <c r="DD149" s="18"/>
      <c r="DE149" s="18"/>
      <c r="DF149" s="18"/>
      <c r="DG149" s="18" t="s">
        <v>362</v>
      </c>
      <c r="DH149" s="19">
        <v>726</v>
      </c>
      <c r="DI149" s="13">
        <v>9</v>
      </c>
      <c r="DJ149" s="17" t="s">
        <v>237</v>
      </c>
      <c r="DK149" s="18" t="s">
        <v>523</v>
      </c>
      <c r="DL149" s="18"/>
      <c r="DM149" s="18"/>
      <c r="DN149" s="18"/>
      <c r="DO149" s="18" t="s">
        <v>700</v>
      </c>
      <c r="DP149" s="19">
        <v>609</v>
      </c>
      <c r="DQ149" s="5"/>
      <c r="DR149" s="8" t="s">
        <v>701</v>
      </c>
      <c r="DS149" s="13">
        <v>9</v>
      </c>
      <c r="DT149" s="23" t="s">
        <v>95</v>
      </c>
      <c r="DU149" s="14" t="s">
        <v>523</v>
      </c>
      <c r="DV149" s="14"/>
      <c r="DW149" s="14"/>
      <c r="DX149" s="14"/>
      <c r="DY149" s="14" t="s">
        <v>403</v>
      </c>
      <c r="DZ149" s="15">
        <v>558</v>
      </c>
      <c r="EA149" s="13">
        <v>9</v>
      </c>
      <c r="EB149" s="14" t="s">
        <v>52</v>
      </c>
      <c r="EC149" s="14" t="s">
        <v>596</v>
      </c>
      <c r="ED149" s="14"/>
      <c r="EE149" s="14"/>
      <c r="EF149" s="14"/>
      <c r="EG149" s="14" t="s">
        <v>702</v>
      </c>
      <c r="EH149" s="15">
        <v>580</v>
      </c>
      <c r="EI149" s="13">
        <v>9</v>
      </c>
      <c r="EJ149" s="14" t="s">
        <v>59</v>
      </c>
      <c r="EK149" s="14" t="s">
        <v>527</v>
      </c>
      <c r="EL149" s="14"/>
      <c r="EM149" s="14"/>
      <c r="EN149" s="14"/>
      <c r="EO149" s="14" t="s">
        <v>703</v>
      </c>
      <c r="EP149" s="15">
        <v>639</v>
      </c>
      <c r="EQ149" s="13">
        <v>9</v>
      </c>
      <c r="ER149" s="14" t="s">
        <v>59</v>
      </c>
      <c r="ES149" s="14" t="s">
        <v>527</v>
      </c>
      <c r="ET149" s="14"/>
      <c r="EU149" s="14"/>
      <c r="EV149" s="14"/>
      <c r="EW149" s="14" t="s">
        <v>704</v>
      </c>
      <c r="EX149" s="15">
        <v>571</v>
      </c>
      <c r="EY149" s="13" t="s">
        <v>16</v>
      </c>
      <c r="EZ149" s="14" t="s">
        <v>69</v>
      </c>
      <c r="FA149" s="14" t="s">
        <v>705</v>
      </c>
      <c r="FB149" s="14"/>
      <c r="FC149" s="14"/>
      <c r="FD149" s="14"/>
      <c r="FE149" s="14" t="s">
        <v>706</v>
      </c>
      <c r="FF149" s="15">
        <v>612</v>
      </c>
      <c r="FG149" s="13">
        <v>9</v>
      </c>
      <c r="FH149" s="5" t="s">
        <v>69</v>
      </c>
      <c r="FI149" s="5" t="s">
        <v>572</v>
      </c>
      <c r="FJ149" s="5"/>
      <c r="FK149" s="5"/>
      <c r="FL149" s="5"/>
      <c r="FM149" s="5" t="s">
        <v>465</v>
      </c>
      <c r="FN149" s="14">
        <v>670</v>
      </c>
      <c r="FO149" s="13">
        <v>9</v>
      </c>
      <c r="FP149" s="14" t="s">
        <v>483</v>
      </c>
      <c r="FQ149" s="14" t="s">
        <v>534</v>
      </c>
      <c r="FR149" s="14"/>
      <c r="FS149" s="14"/>
      <c r="FT149" s="14"/>
      <c r="FU149" s="14" t="s">
        <v>707</v>
      </c>
      <c r="FV149" s="15">
        <v>612</v>
      </c>
      <c r="FW149" s="13">
        <v>9</v>
      </c>
      <c r="FX149" s="5" t="s">
        <v>59</v>
      </c>
      <c r="FY149" s="5" t="s">
        <v>579</v>
      </c>
      <c r="FZ149" s="5"/>
      <c r="GA149" s="5"/>
      <c r="GB149" s="5"/>
      <c r="GC149" s="5" t="s">
        <v>708</v>
      </c>
      <c r="GD149" s="14">
        <v>605</v>
      </c>
      <c r="GE149" s="13">
        <v>9</v>
      </c>
      <c r="GF149" s="5" t="s">
        <v>357</v>
      </c>
      <c r="GG149" s="5" t="s">
        <v>534</v>
      </c>
      <c r="GH149" s="5"/>
      <c r="GI149" s="5"/>
      <c r="GJ149" s="5"/>
      <c r="GK149" s="5" t="s">
        <v>576</v>
      </c>
      <c r="GL149" s="15">
        <v>615</v>
      </c>
      <c r="GM149" s="13">
        <v>9</v>
      </c>
      <c r="GN149" s="14" t="s">
        <v>69</v>
      </c>
      <c r="GO149" s="14" t="s">
        <v>646</v>
      </c>
      <c r="GP149" s="14"/>
      <c r="GQ149" s="14"/>
      <c r="GR149" s="14"/>
      <c r="GS149" s="14" t="s">
        <v>465</v>
      </c>
      <c r="GT149" s="15">
        <v>670</v>
      </c>
      <c r="GU149" s="13">
        <v>9</v>
      </c>
      <c r="GV149" s="5" t="s">
        <v>286</v>
      </c>
      <c r="GW149" s="5" t="s">
        <v>539</v>
      </c>
      <c r="GX149" s="5"/>
      <c r="GY149" s="5"/>
      <c r="GZ149" s="5"/>
      <c r="HA149" s="5" t="s">
        <v>675</v>
      </c>
      <c r="HB149" s="14">
        <v>675</v>
      </c>
      <c r="HC149" s="13">
        <v>9</v>
      </c>
      <c r="HD149" s="5" t="s">
        <v>95</v>
      </c>
      <c r="HE149" s="5" t="s">
        <v>540</v>
      </c>
      <c r="HF149" s="5"/>
      <c r="HG149" s="5"/>
      <c r="HH149" s="5"/>
      <c r="HI149" s="5" t="s">
        <v>709</v>
      </c>
      <c r="HJ149" s="15">
        <v>626</v>
      </c>
      <c r="HK149" s="13">
        <v>9</v>
      </c>
      <c r="HL149" s="5" t="s">
        <v>95</v>
      </c>
      <c r="HM149" s="5" t="s">
        <v>540</v>
      </c>
      <c r="HN149" s="5"/>
      <c r="HO149" s="5"/>
      <c r="HP149" s="5"/>
      <c r="HQ149" s="5" t="s">
        <v>563</v>
      </c>
      <c r="HR149" s="15">
        <v>662</v>
      </c>
      <c r="HS149" s="13">
        <v>9</v>
      </c>
      <c r="HT149" s="5" t="s">
        <v>95</v>
      </c>
      <c r="HU149" s="5" t="s">
        <v>710</v>
      </c>
      <c r="HV149" s="5"/>
      <c r="HW149" s="5"/>
      <c r="HX149" s="5"/>
      <c r="HY149" s="5" t="s">
        <v>711</v>
      </c>
      <c r="HZ149" s="15">
        <v>619</v>
      </c>
      <c r="IA149" s="13">
        <v>9</v>
      </c>
      <c r="IB149" s="5"/>
      <c r="IC149" s="5"/>
      <c r="ID149" s="5"/>
      <c r="IE149" s="5"/>
      <c r="IF149" s="5"/>
      <c r="IG149" s="5"/>
      <c r="IH149" s="15"/>
      <c r="II149" s="13">
        <v>9</v>
      </c>
      <c r="IJ149" s="5"/>
      <c r="IK149" s="5"/>
      <c r="IL149" s="5"/>
      <c r="IM149" s="5"/>
      <c r="IN149" s="5"/>
      <c r="IO149" s="5"/>
      <c r="IP149" s="15"/>
      <c r="IQ149" s="5"/>
    </row>
    <row r="150" spans="1:251" ht="18" customHeight="1">
      <c r="A150" s="13">
        <v>14</v>
      </c>
      <c r="B150" s="17" t="s">
        <v>69</v>
      </c>
      <c r="C150" s="18" t="s">
        <v>1146</v>
      </c>
      <c r="D150" s="18"/>
      <c r="E150" s="18"/>
      <c r="F150" s="18" t="s">
        <v>1414</v>
      </c>
      <c r="G150" s="109" t="s">
        <v>1416</v>
      </c>
      <c r="H150" s="19">
        <v>418</v>
      </c>
      <c r="I150" s="13">
        <v>14</v>
      </c>
      <c r="J150" s="93" t="s">
        <v>1151</v>
      </c>
      <c r="K150" s="18" t="s">
        <v>1146</v>
      </c>
      <c r="L150" s="18"/>
      <c r="M150" s="18"/>
      <c r="N150" s="18" t="s">
        <v>1332</v>
      </c>
      <c r="O150" s="109" t="s">
        <v>1196</v>
      </c>
      <c r="P150" s="19">
        <v>357</v>
      </c>
      <c r="Q150" s="13">
        <v>14</v>
      </c>
      <c r="R150" s="93" t="s">
        <v>1151</v>
      </c>
      <c r="S150" s="18" t="s">
        <v>523</v>
      </c>
      <c r="T150" s="18"/>
      <c r="U150" s="18"/>
      <c r="V150" s="18"/>
      <c r="W150" s="18" t="s">
        <v>1156</v>
      </c>
      <c r="X150" s="19">
        <v>427</v>
      </c>
      <c r="Y150" s="13">
        <v>14</v>
      </c>
      <c r="Z150" s="93" t="s">
        <v>1152</v>
      </c>
      <c r="AA150" s="18" t="s">
        <v>1145</v>
      </c>
      <c r="AB150" s="18"/>
      <c r="AC150" s="18"/>
      <c r="AD150" s="18"/>
      <c r="AE150" s="18" t="s">
        <v>1185</v>
      </c>
      <c r="AF150" s="19">
        <v>427</v>
      </c>
      <c r="AG150" s="13">
        <v>14</v>
      </c>
      <c r="AH150" s="93" t="s">
        <v>1164</v>
      </c>
      <c r="AI150" s="18" t="s">
        <v>1165</v>
      </c>
      <c r="AJ150" s="18"/>
      <c r="AK150" s="18"/>
      <c r="AL150" s="18"/>
      <c r="AM150" s="18" t="s">
        <v>1168</v>
      </c>
      <c r="AN150" s="19">
        <v>177</v>
      </c>
      <c r="AO150" s="13">
        <v>14</v>
      </c>
      <c r="AP150" s="93"/>
      <c r="AQ150" s="18"/>
      <c r="AR150" s="18"/>
      <c r="AS150" s="18"/>
      <c r="AT150" s="18"/>
      <c r="AU150" s="18"/>
      <c r="AV150" s="19"/>
      <c r="AW150" s="13">
        <v>14</v>
      </c>
      <c r="AX150" s="93"/>
      <c r="AY150" s="18"/>
      <c r="AZ150" s="18"/>
      <c r="BA150" s="18"/>
      <c r="BB150" s="18"/>
      <c r="BC150" s="18"/>
      <c r="BD150" s="19"/>
      <c r="BE150" s="13">
        <v>14</v>
      </c>
      <c r="BF150" s="93"/>
      <c r="BG150" s="18"/>
      <c r="BH150" s="18"/>
      <c r="BI150" s="18"/>
      <c r="BJ150" s="18"/>
      <c r="BK150" s="18"/>
      <c r="BL150" s="19"/>
      <c r="BM150" s="13">
        <v>14</v>
      </c>
      <c r="BN150" s="93"/>
      <c r="BO150" s="18"/>
      <c r="BP150" s="18"/>
      <c r="BQ150" s="18"/>
      <c r="BR150" s="18"/>
      <c r="BS150" s="150"/>
      <c r="BT150" s="19"/>
      <c r="BU150" s="13">
        <v>14</v>
      </c>
      <c r="BV150" s="93"/>
      <c r="BW150" s="18"/>
      <c r="BX150" s="18"/>
      <c r="BY150" s="18"/>
      <c r="BZ150" s="18"/>
      <c r="CA150" s="18"/>
      <c r="CB150" s="19"/>
      <c r="CC150" s="13">
        <v>10</v>
      </c>
      <c r="CD150" s="93"/>
      <c r="CE150" s="18"/>
      <c r="CF150" s="18"/>
      <c r="CG150" s="18"/>
      <c r="CH150" s="18"/>
      <c r="CI150" s="18"/>
      <c r="CJ150" s="19"/>
      <c r="CK150" s="13">
        <v>10</v>
      </c>
      <c r="CL150" s="93" t="s">
        <v>59</v>
      </c>
      <c r="CM150" s="18" t="s">
        <v>925</v>
      </c>
      <c r="CN150" s="18"/>
      <c r="CO150" s="18"/>
      <c r="CP150" s="18"/>
      <c r="CQ150" s="18" t="s">
        <v>1071</v>
      </c>
      <c r="CR150" s="19">
        <v>534</v>
      </c>
      <c r="CS150" s="13">
        <v>10</v>
      </c>
      <c r="CT150" s="17" t="s">
        <v>95</v>
      </c>
      <c r="CU150" s="18" t="s">
        <v>633</v>
      </c>
      <c r="CV150" s="18"/>
      <c r="CW150" s="18"/>
      <c r="CX150" s="18"/>
      <c r="CY150" s="18" t="s">
        <v>712</v>
      </c>
      <c r="CZ150" s="19">
        <v>633</v>
      </c>
      <c r="DA150" s="13">
        <v>10</v>
      </c>
      <c r="DB150" s="17" t="s">
        <v>286</v>
      </c>
      <c r="DC150" s="18" t="s">
        <v>523</v>
      </c>
      <c r="DD150" s="18"/>
      <c r="DE150" s="18"/>
      <c r="DF150" s="18"/>
      <c r="DG150" s="18" t="s">
        <v>713</v>
      </c>
      <c r="DH150" s="19">
        <v>699</v>
      </c>
      <c r="DI150" s="13">
        <v>10</v>
      </c>
      <c r="DJ150" s="17" t="s">
        <v>157</v>
      </c>
      <c r="DK150" s="18" t="s">
        <v>594</v>
      </c>
      <c r="DL150" s="18"/>
      <c r="DM150" s="18"/>
      <c r="DN150" s="18"/>
      <c r="DO150" s="18" t="s">
        <v>714</v>
      </c>
      <c r="DP150" s="19">
        <v>586</v>
      </c>
      <c r="DQ150" s="5"/>
      <c r="DR150" s="8" t="s">
        <v>715</v>
      </c>
      <c r="DS150" s="13">
        <v>10</v>
      </c>
      <c r="DT150" s="23" t="s">
        <v>157</v>
      </c>
      <c r="DU150" s="14" t="s">
        <v>523</v>
      </c>
      <c r="DV150" s="14"/>
      <c r="DW150" s="14"/>
      <c r="DX150" s="14"/>
      <c r="DY150" s="14" t="s">
        <v>716</v>
      </c>
      <c r="DZ150" s="15">
        <v>556</v>
      </c>
      <c r="EA150" s="13">
        <v>10</v>
      </c>
      <c r="EB150" s="14" t="s">
        <v>59</v>
      </c>
      <c r="EC150" s="14" t="s">
        <v>613</v>
      </c>
      <c r="ED150" s="14"/>
      <c r="EE150" s="14"/>
      <c r="EF150" s="14"/>
      <c r="EG150" s="14" t="s">
        <v>717</v>
      </c>
      <c r="EH150" s="15">
        <v>561</v>
      </c>
      <c r="EI150" s="13">
        <v>10</v>
      </c>
      <c r="EJ150" s="14" t="s">
        <v>52</v>
      </c>
      <c r="EK150" s="14" t="s">
        <v>596</v>
      </c>
      <c r="EL150" s="14"/>
      <c r="EM150" s="14"/>
      <c r="EN150" s="14"/>
      <c r="EO150" s="14" t="s">
        <v>718</v>
      </c>
      <c r="EP150" s="15">
        <v>597</v>
      </c>
      <c r="EQ150" s="13">
        <v>10</v>
      </c>
      <c r="ER150" s="14" t="s">
        <v>59</v>
      </c>
      <c r="ES150" s="14" t="s">
        <v>596</v>
      </c>
      <c r="ET150" s="14"/>
      <c r="EU150" s="14"/>
      <c r="EV150" s="14"/>
      <c r="EW150" s="14" t="s">
        <v>719</v>
      </c>
      <c r="EX150" s="15">
        <v>567</v>
      </c>
      <c r="EY150" s="13" t="s">
        <v>16</v>
      </c>
      <c r="EZ150" s="14" t="s">
        <v>59</v>
      </c>
      <c r="FA150" s="14" t="s">
        <v>720</v>
      </c>
      <c r="FB150" s="14"/>
      <c r="FC150" s="14"/>
      <c r="FD150" s="14"/>
      <c r="FE150" s="14" t="s">
        <v>721</v>
      </c>
      <c r="FF150" s="15">
        <v>562</v>
      </c>
      <c r="FG150" s="13">
        <v>10</v>
      </c>
      <c r="FH150" s="14" t="s">
        <v>122</v>
      </c>
      <c r="FI150" s="14" t="s">
        <v>534</v>
      </c>
      <c r="FJ150" s="14"/>
      <c r="FK150" s="14"/>
      <c r="FL150" s="14"/>
      <c r="FM150" s="14" t="s">
        <v>722</v>
      </c>
      <c r="FN150" s="14">
        <v>602</v>
      </c>
      <c r="FO150" s="13">
        <v>10</v>
      </c>
      <c r="FP150" s="14" t="s">
        <v>69</v>
      </c>
      <c r="FQ150" s="14" t="s">
        <v>537</v>
      </c>
      <c r="FR150" s="14"/>
      <c r="FS150" s="14"/>
      <c r="FT150" s="14"/>
      <c r="FU150" s="14" t="s">
        <v>538</v>
      </c>
      <c r="FV150" s="15">
        <v>612</v>
      </c>
      <c r="FW150" s="13">
        <v>10</v>
      </c>
      <c r="FX150" s="5" t="s">
        <v>59</v>
      </c>
      <c r="FY150" s="5" t="s">
        <v>575</v>
      </c>
      <c r="FZ150" s="5"/>
      <c r="GA150" s="5"/>
      <c r="GB150" s="5"/>
      <c r="GC150" s="5" t="s">
        <v>723</v>
      </c>
      <c r="GD150" s="14">
        <v>558</v>
      </c>
      <c r="GE150" s="13">
        <v>10</v>
      </c>
      <c r="GF150" s="5" t="s">
        <v>724</v>
      </c>
      <c r="GG150" s="5" t="s">
        <v>539</v>
      </c>
      <c r="GH150" s="5"/>
      <c r="GI150" s="5"/>
      <c r="GJ150" s="5"/>
      <c r="GK150" s="5" t="s">
        <v>576</v>
      </c>
      <c r="GL150" s="15">
        <v>615</v>
      </c>
      <c r="GM150" s="13">
        <v>10</v>
      </c>
      <c r="GN150" s="14" t="s">
        <v>286</v>
      </c>
      <c r="GO150" s="14" t="s">
        <v>646</v>
      </c>
      <c r="GP150" s="14"/>
      <c r="GQ150" s="14"/>
      <c r="GR150" s="14"/>
      <c r="GS150" s="14" t="s">
        <v>725</v>
      </c>
      <c r="GT150" s="15">
        <v>663</v>
      </c>
      <c r="GU150" s="13">
        <v>10</v>
      </c>
      <c r="GV150" s="5" t="s">
        <v>95</v>
      </c>
      <c r="GW150" s="5" t="s">
        <v>562</v>
      </c>
      <c r="GX150" s="5"/>
      <c r="GY150" s="5"/>
      <c r="GZ150" s="5"/>
      <c r="HA150" s="5" t="s">
        <v>544</v>
      </c>
      <c r="HB150" s="14">
        <v>655</v>
      </c>
      <c r="HC150" s="13">
        <v>10</v>
      </c>
      <c r="HD150" s="5" t="s">
        <v>69</v>
      </c>
      <c r="HE150" s="5" t="s">
        <v>539</v>
      </c>
      <c r="HF150" s="5"/>
      <c r="HG150" s="5"/>
      <c r="HH150" s="5"/>
      <c r="HI150" s="5" t="s">
        <v>538</v>
      </c>
      <c r="HJ150" s="15">
        <v>612</v>
      </c>
      <c r="HK150" s="13">
        <v>10</v>
      </c>
      <c r="HL150" s="5" t="s">
        <v>122</v>
      </c>
      <c r="HM150" s="5" t="s">
        <v>690</v>
      </c>
      <c r="HN150" s="5"/>
      <c r="HO150" s="5"/>
      <c r="HP150" s="5"/>
      <c r="HQ150" s="5" t="s">
        <v>606</v>
      </c>
      <c r="HR150" s="15">
        <v>655</v>
      </c>
      <c r="HS150" s="13">
        <v>10</v>
      </c>
      <c r="HT150" s="5" t="s">
        <v>59</v>
      </c>
      <c r="HU150" s="5" t="s">
        <v>584</v>
      </c>
      <c r="HV150" s="5"/>
      <c r="HW150" s="5"/>
      <c r="HX150" s="5"/>
      <c r="HY150" s="5" t="s">
        <v>587</v>
      </c>
      <c r="HZ150" s="15">
        <v>593</v>
      </c>
      <c r="IA150" s="13">
        <v>10</v>
      </c>
      <c r="IB150" s="5"/>
      <c r="IC150" s="5"/>
      <c r="ID150" s="5"/>
      <c r="IE150" s="5"/>
      <c r="IF150" s="5"/>
      <c r="IG150" s="5"/>
      <c r="IH150" s="15"/>
      <c r="II150" s="13">
        <v>10</v>
      </c>
      <c r="IJ150" s="5"/>
      <c r="IK150" s="5"/>
      <c r="IL150" s="5"/>
      <c r="IM150" s="5"/>
      <c r="IN150" s="5"/>
      <c r="IO150" s="5"/>
      <c r="IP150" s="15"/>
      <c r="IQ150" s="5"/>
    </row>
    <row r="151" spans="1:251" ht="18" customHeight="1">
      <c r="A151" s="13">
        <v>15</v>
      </c>
      <c r="B151" s="17" t="s">
        <v>1111</v>
      </c>
      <c r="C151" s="18" t="s">
        <v>1341</v>
      </c>
      <c r="F151" s="118" t="s">
        <v>1414</v>
      </c>
      <c r="G151" s="115" t="s">
        <v>1421</v>
      </c>
      <c r="H151" s="121">
        <v>387</v>
      </c>
      <c r="I151" s="13">
        <v>15</v>
      </c>
      <c r="J151" s="93" t="s">
        <v>1151</v>
      </c>
      <c r="K151" s="18" t="s">
        <v>1338</v>
      </c>
      <c r="L151" s="18"/>
      <c r="M151" s="18"/>
      <c r="N151" s="18" t="s">
        <v>1358</v>
      </c>
      <c r="O151" s="109" t="s">
        <v>1196</v>
      </c>
      <c r="P151" s="19">
        <v>357</v>
      </c>
      <c r="Q151" s="13">
        <v>15</v>
      </c>
      <c r="R151" s="95" t="s">
        <v>1152</v>
      </c>
      <c r="S151" s="18" t="s">
        <v>1145</v>
      </c>
      <c r="T151" s="18"/>
      <c r="U151" s="18"/>
      <c r="V151" s="18"/>
      <c r="W151" s="18" t="s">
        <v>1157</v>
      </c>
      <c r="X151" s="19">
        <v>379</v>
      </c>
      <c r="Y151" s="13">
        <v>15</v>
      </c>
      <c r="Z151" s="95" t="s">
        <v>1152</v>
      </c>
      <c r="AA151" s="18" t="s">
        <v>1154</v>
      </c>
      <c r="AB151" s="18"/>
      <c r="AC151" s="18"/>
      <c r="AD151" s="18"/>
      <c r="AE151" s="18" t="s">
        <v>1186</v>
      </c>
      <c r="AF151" s="19">
        <v>255</v>
      </c>
      <c r="AG151" s="13">
        <v>15</v>
      </c>
      <c r="AH151" s="95" t="s">
        <v>1164</v>
      </c>
      <c r="AI151" s="18" t="s">
        <v>1166</v>
      </c>
      <c r="AJ151" s="18"/>
      <c r="AK151" s="18"/>
      <c r="AL151" s="18"/>
      <c r="AM151" s="18" t="s">
        <v>1169</v>
      </c>
      <c r="AN151" s="19">
        <v>100</v>
      </c>
      <c r="AO151" s="13">
        <v>15</v>
      </c>
      <c r="AP151" s="95"/>
      <c r="AQ151" s="18"/>
      <c r="AR151" s="18"/>
      <c r="AS151" s="18"/>
      <c r="AT151" s="18"/>
      <c r="AU151" s="18"/>
      <c r="AV151" s="19"/>
      <c r="AW151" s="13">
        <v>15</v>
      </c>
      <c r="AX151" s="95"/>
      <c r="AY151" s="18"/>
      <c r="AZ151" s="18"/>
      <c r="BA151" s="18"/>
      <c r="BB151" s="18"/>
      <c r="BC151" s="18"/>
      <c r="BD151" s="19"/>
      <c r="BE151" s="13">
        <v>15</v>
      </c>
      <c r="BF151" s="95"/>
      <c r="BG151" s="18"/>
      <c r="BH151" s="18"/>
      <c r="BI151" s="18"/>
      <c r="BJ151" s="18"/>
      <c r="BK151" s="18"/>
      <c r="BL151" s="19"/>
      <c r="BM151" s="13">
        <v>15</v>
      </c>
      <c r="BN151" s="95"/>
      <c r="BO151" s="18"/>
      <c r="BP151" s="18"/>
      <c r="BQ151" s="18"/>
      <c r="BR151" s="18"/>
      <c r="BS151" s="150"/>
      <c r="BT151" s="19"/>
      <c r="BU151" s="13">
        <v>15</v>
      </c>
      <c r="BV151" s="95"/>
      <c r="BW151" s="18"/>
      <c r="BX151" s="18"/>
      <c r="BY151" s="18"/>
      <c r="BZ151" s="18"/>
      <c r="CA151" s="18"/>
      <c r="CB151" s="19"/>
      <c r="CC151" s="13">
        <v>11</v>
      </c>
      <c r="CD151" s="95"/>
      <c r="CE151" s="18"/>
      <c r="CF151" s="18"/>
      <c r="CG151" s="18"/>
      <c r="CH151" s="18"/>
      <c r="CI151" s="18"/>
      <c r="CJ151" s="19"/>
      <c r="CK151" s="13">
        <v>11</v>
      </c>
      <c r="CL151" s="95">
        <v>5000</v>
      </c>
      <c r="CM151" s="18" t="s">
        <v>774</v>
      </c>
      <c r="CN151" s="18"/>
      <c r="CO151" s="18"/>
      <c r="CP151" s="18"/>
      <c r="CQ151" s="18" t="s">
        <v>1041</v>
      </c>
      <c r="CR151" s="19">
        <v>532</v>
      </c>
      <c r="CS151" s="13">
        <v>11</v>
      </c>
      <c r="CT151" s="17" t="s">
        <v>122</v>
      </c>
      <c r="CU151" s="18" t="s">
        <v>613</v>
      </c>
      <c r="CV151" s="18"/>
      <c r="CW151" s="18"/>
      <c r="CX151" s="18"/>
      <c r="CY151" s="18" t="s">
        <v>726</v>
      </c>
      <c r="CZ151" s="19">
        <v>619</v>
      </c>
      <c r="DA151" s="13">
        <v>11</v>
      </c>
      <c r="DB151" s="17" t="s">
        <v>122</v>
      </c>
      <c r="DC151" s="18" t="s">
        <v>525</v>
      </c>
      <c r="DD151" s="18"/>
      <c r="DE151" s="18"/>
      <c r="DF151" s="18"/>
      <c r="DG151" s="18" t="s">
        <v>727</v>
      </c>
      <c r="DH151" s="19">
        <v>673</v>
      </c>
      <c r="DI151" s="13">
        <v>11</v>
      </c>
      <c r="DJ151" s="17" t="s">
        <v>59</v>
      </c>
      <c r="DK151" s="18" t="s">
        <v>523</v>
      </c>
      <c r="DL151" s="18"/>
      <c r="DM151" s="18"/>
      <c r="DN151" s="18"/>
      <c r="DO151" s="18" t="s">
        <v>728</v>
      </c>
      <c r="DP151" s="19">
        <v>569</v>
      </c>
      <c r="DQ151" s="5"/>
      <c r="DR151" s="5"/>
      <c r="DS151" s="13">
        <v>11</v>
      </c>
      <c r="DT151" s="23" t="s">
        <v>286</v>
      </c>
      <c r="DU151" s="14" t="s">
        <v>523</v>
      </c>
      <c r="DV151" s="14"/>
      <c r="DW151" s="14"/>
      <c r="DX151" s="14"/>
      <c r="DY151" s="14" t="s">
        <v>729</v>
      </c>
      <c r="DZ151" s="15">
        <v>555</v>
      </c>
      <c r="EA151" s="13">
        <v>11</v>
      </c>
      <c r="EB151" s="14" t="s">
        <v>59</v>
      </c>
      <c r="EC151" s="14" t="s">
        <v>523</v>
      </c>
      <c r="ED151" s="14"/>
      <c r="EE151" s="14"/>
      <c r="EF151" s="14"/>
      <c r="EG151" s="14" t="s">
        <v>730</v>
      </c>
      <c r="EH151" s="15">
        <v>540</v>
      </c>
      <c r="EI151" s="13">
        <v>11</v>
      </c>
      <c r="EJ151" s="14" t="s">
        <v>59</v>
      </c>
      <c r="EK151" s="14" t="s">
        <v>523</v>
      </c>
      <c r="EL151" s="14"/>
      <c r="EM151" s="14"/>
      <c r="EN151" s="14"/>
      <c r="EO151" s="14" t="s">
        <v>731</v>
      </c>
      <c r="EP151" s="15">
        <v>582</v>
      </c>
      <c r="EQ151" s="13">
        <v>11</v>
      </c>
      <c r="ER151" s="14" t="s">
        <v>69</v>
      </c>
      <c r="ES151" s="14" t="s">
        <v>596</v>
      </c>
      <c r="ET151" s="14"/>
      <c r="EU151" s="14"/>
      <c r="EV151" s="14"/>
      <c r="EW151" s="14" t="s">
        <v>489</v>
      </c>
      <c r="EX151" s="15">
        <v>551</v>
      </c>
      <c r="EY151" s="13" t="s">
        <v>16</v>
      </c>
      <c r="EZ151" s="14" t="s">
        <v>69</v>
      </c>
      <c r="FA151" s="14" t="s">
        <v>732</v>
      </c>
      <c r="FB151" s="14"/>
      <c r="FC151" s="14"/>
      <c r="FD151" s="14"/>
      <c r="FE151" s="14" t="s">
        <v>733</v>
      </c>
      <c r="FF151" s="15">
        <v>551</v>
      </c>
      <c r="FG151" s="13">
        <v>11</v>
      </c>
      <c r="FH151" s="14" t="s">
        <v>59</v>
      </c>
      <c r="FI151" s="14" t="s">
        <v>734</v>
      </c>
      <c r="FJ151" s="14"/>
      <c r="FK151" s="14"/>
      <c r="FL151" s="14"/>
      <c r="FM151" s="14" t="s">
        <v>735</v>
      </c>
      <c r="FN151" s="14">
        <v>587</v>
      </c>
      <c r="FO151" s="13">
        <v>11</v>
      </c>
      <c r="FP151" s="14" t="s">
        <v>52</v>
      </c>
      <c r="FQ151" s="14" t="s">
        <v>575</v>
      </c>
      <c r="FR151" s="14"/>
      <c r="FS151" s="14"/>
      <c r="FT151" s="14"/>
      <c r="FU151" s="14" t="s">
        <v>736</v>
      </c>
      <c r="FV151" s="15">
        <v>587</v>
      </c>
      <c r="FW151" s="13">
        <v>11</v>
      </c>
      <c r="FX151" s="14" t="s">
        <v>52</v>
      </c>
      <c r="FY151" s="14" t="s">
        <v>575</v>
      </c>
      <c r="FZ151" s="14"/>
      <c r="GA151" s="14"/>
      <c r="GB151" s="14"/>
      <c r="GC151" s="14" t="s">
        <v>737</v>
      </c>
      <c r="GD151" s="14">
        <v>422</v>
      </c>
      <c r="GE151" s="13">
        <v>11</v>
      </c>
      <c r="GF151" s="5" t="s">
        <v>483</v>
      </c>
      <c r="GG151" s="5" t="s">
        <v>534</v>
      </c>
      <c r="GH151" s="5"/>
      <c r="GI151" s="5"/>
      <c r="GJ151" s="5"/>
      <c r="GK151" s="5" t="s">
        <v>738</v>
      </c>
      <c r="GL151" s="15">
        <v>556</v>
      </c>
      <c r="GM151" s="13">
        <v>11</v>
      </c>
      <c r="GN151" s="14" t="s">
        <v>286</v>
      </c>
      <c r="GO151" s="14" t="s">
        <v>539</v>
      </c>
      <c r="GP151" s="14"/>
      <c r="GQ151" s="14"/>
      <c r="GR151" s="14"/>
      <c r="GS151" s="14" t="s">
        <v>725</v>
      </c>
      <c r="GT151" s="15">
        <v>663</v>
      </c>
      <c r="GU151" s="13">
        <v>11</v>
      </c>
      <c r="GV151" s="5" t="s">
        <v>209</v>
      </c>
      <c r="GW151" s="5" t="s">
        <v>540</v>
      </c>
      <c r="GX151" s="5"/>
      <c r="GY151" s="5"/>
      <c r="GZ151" s="5"/>
      <c r="HA151" s="5" t="s">
        <v>739</v>
      </c>
      <c r="HB151" s="14">
        <v>639</v>
      </c>
      <c r="HC151" s="13">
        <v>11</v>
      </c>
      <c r="HD151" s="5" t="s">
        <v>69</v>
      </c>
      <c r="HE151" s="5" t="s">
        <v>609</v>
      </c>
      <c r="HF151" s="5"/>
      <c r="HG151" s="5"/>
      <c r="HH151" s="5"/>
      <c r="HI151" s="5" t="s">
        <v>538</v>
      </c>
      <c r="HJ151" s="15">
        <v>612</v>
      </c>
      <c r="HK151" s="13">
        <v>11</v>
      </c>
      <c r="HL151" s="5" t="s">
        <v>95</v>
      </c>
      <c r="HM151" s="5" t="s">
        <v>710</v>
      </c>
      <c r="HN151" s="5"/>
      <c r="HO151" s="5"/>
      <c r="HP151" s="5"/>
      <c r="HQ151" s="5" t="s">
        <v>711</v>
      </c>
      <c r="HR151" s="15">
        <v>619</v>
      </c>
      <c r="HS151" s="13">
        <v>11</v>
      </c>
      <c r="HT151" s="5" t="s">
        <v>95</v>
      </c>
      <c r="HU151" s="5" t="s">
        <v>690</v>
      </c>
      <c r="HV151" s="5"/>
      <c r="HW151" s="5"/>
      <c r="HX151" s="5"/>
      <c r="HY151" s="5" t="s">
        <v>740</v>
      </c>
      <c r="HZ151" s="15">
        <v>591</v>
      </c>
      <c r="IA151" s="13">
        <v>11</v>
      </c>
      <c r="IB151" s="5"/>
      <c r="IC151" s="5"/>
      <c r="ID151" s="5"/>
      <c r="IE151" s="5"/>
      <c r="IF151" s="5"/>
      <c r="IG151" s="5"/>
      <c r="IH151" s="15"/>
      <c r="II151" s="13">
        <v>11</v>
      </c>
      <c r="IJ151" s="5"/>
      <c r="IK151" s="5"/>
      <c r="IL151" s="5"/>
      <c r="IM151" s="5"/>
      <c r="IN151" s="5"/>
      <c r="IO151" s="5"/>
      <c r="IP151" s="15"/>
      <c r="IQ151" s="5"/>
    </row>
    <row r="152" spans="1:251" ht="18" customHeight="1">
      <c r="A152" s="13">
        <v>16</v>
      </c>
      <c r="B152" s="17" t="s">
        <v>1151</v>
      </c>
      <c r="C152" s="18" t="s">
        <v>523</v>
      </c>
      <c r="D152" s="18"/>
      <c r="E152" s="18"/>
      <c r="F152" s="18" t="s">
        <v>1391</v>
      </c>
      <c r="G152" s="109" t="s">
        <v>1196</v>
      </c>
      <c r="H152" s="19">
        <v>357</v>
      </c>
      <c r="I152" s="13">
        <v>16</v>
      </c>
      <c r="J152" s="93" t="s">
        <v>1152</v>
      </c>
      <c r="K152" s="18" t="s">
        <v>1147</v>
      </c>
      <c r="L152" s="18"/>
      <c r="M152" s="18"/>
      <c r="N152" s="18" t="s">
        <v>1332</v>
      </c>
      <c r="O152" s="109" t="s">
        <v>1187</v>
      </c>
      <c r="P152" s="19">
        <v>283</v>
      </c>
      <c r="Q152" s="13">
        <v>16</v>
      </c>
      <c r="R152" s="93" t="s">
        <v>1316</v>
      </c>
      <c r="S152" s="18" t="s">
        <v>1317</v>
      </c>
      <c r="T152" s="18"/>
      <c r="U152" s="18"/>
      <c r="V152" s="18"/>
      <c r="W152" s="18" t="s">
        <v>1150</v>
      </c>
      <c r="X152" s="19">
        <v>303</v>
      </c>
      <c r="Y152" s="13">
        <v>16</v>
      </c>
      <c r="Z152" s="93" t="s">
        <v>1152</v>
      </c>
      <c r="AA152" s="18" t="s">
        <v>1147</v>
      </c>
      <c r="AB152" s="18"/>
      <c r="AC152" s="18"/>
      <c r="AD152" s="18"/>
      <c r="AE152" s="18" t="s">
        <v>1187</v>
      </c>
      <c r="AF152" s="19">
        <v>283</v>
      </c>
      <c r="AG152" s="13">
        <v>16</v>
      </c>
      <c r="AH152" s="93" t="s">
        <v>1138</v>
      </c>
      <c r="AI152" s="18" t="s">
        <v>1166</v>
      </c>
      <c r="AJ152" s="18"/>
      <c r="AK152" s="18"/>
      <c r="AL152" s="18"/>
      <c r="AM152" s="18" t="s">
        <v>1170</v>
      </c>
      <c r="AN152" s="19">
        <v>274</v>
      </c>
      <c r="AO152" s="13">
        <v>16</v>
      </c>
      <c r="AP152" s="93"/>
      <c r="AQ152" s="18"/>
      <c r="AR152" s="18"/>
      <c r="AS152" s="18"/>
      <c r="AT152" s="18"/>
      <c r="AU152" s="18"/>
      <c r="AV152" s="19"/>
      <c r="AW152" s="13">
        <v>16</v>
      </c>
      <c r="AX152" s="93"/>
      <c r="AY152" s="18"/>
      <c r="AZ152" s="18"/>
      <c r="BA152" s="18"/>
      <c r="BB152" s="18"/>
      <c r="BC152" s="18"/>
      <c r="BD152" s="19"/>
      <c r="BE152" s="13">
        <v>16</v>
      </c>
      <c r="BF152" s="93"/>
      <c r="BG152" s="18"/>
      <c r="BH152" s="18"/>
      <c r="BI152" s="18"/>
      <c r="BJ152" s="18"/>
      <c r="BK152" s="18"/>
      <c r="BL152" s="19"/>
      <c r="BM152" s="13">
        <v>16</v>
      </c>
      <c r="BN152" s="93"/>
      <c r="BO152" s="18"/>
      <c r="BP152" s="18"/>
      <c r="BQ152" s="18"/>
      <c r="BR152" s="18"/>
      <c r="BS152" s="150"/>
      <c r="BT152" s="19"/>
      <c r="BU152" s="13">
        <v>16</v>
      </c>
      <c r="BV152" s="93"/>
      <c r="BW152" s="18"/>
      <c r="BX152" s="18"/>
      <c r="BY152" s="18"/>
      <c r="BZ152" s="18"/>
      <c r="CA152" s="18"/>
      <c r="CB152" s="19"/>
      <c r="CC152" s="13">
        <v>12</v>
      </c>
      <c r="CD152" s="93"/>
      <c r="CE152" s="18"/>
      <c r="CF152" s="18"/>
      <c r="CG152" s="18"/>
      <c r="CH152" s="18"/>
      <c r="CI152" s="18"/>
      <c r="CJ152" s="19"/>
      <c r="CK152" s="13">
        <v>12</v>
      </c>
      <c r="CL152" s="93" t="s">
        <v>102</v>
      </c>
      <c r="CM152" s="18" t="s">
        <v>925</v>
      </c>
      <c r="CN152" s="18"/>
      <c r="CO152" s="18"/>
      <c r="CP152" s="18"/>
      <c r="CQ152" s="18" t="s">
        <v>1072</v>
      </c>
      <c r="CR152" s="19">
        <v>499</v>
      </c>
      <c r="CS152" s="13">
        <v>12</v>
      </c>
      <c r="CT152" s="17" t="s">
        <v>157</v>
      </c>
      <c r="CU152" s="18" t="s">
        <v>613</v>
      </c>
      <c r="CV152" s="18"/>
      <c r="CW152" s="18"/>
      <c r="CX152" s="18"/>
      <c r="CY152" s="18" t="s">
        <v>741</v>
      </c>
      <c r="CZ152" s="19">
        <v>593</v>
      </c>
      <c r="DA152" s="13">
        <v>12</v>
      </c>
      <c r="DB152" s="17" t="s">
        <v>286</v>
      </c>
      <c r="DC152" s="18" t="s">
        <v>613</v>
      </c>
      <c r="DD152" s="18"/>
      <c r="DE152" s="18"/>
      <c r="DF152" s="18"/>
      <c r="DG152" s="18" t="s">
        <v>742</v>
      </c>
      <c r="DH152" s="19">
        <v>591</v>
      </c>
      <c r="DI152" s="13">
        <v>12</v>
      </c>
      <c r="DJ152" s="17" t="s">
        <v>50</v>
      </c>
      <c r="DK152" s="18" t="s">
        <v>549</v>
      </c>
      <c r="DL152" s="18"/>
      <c r="DM152" s="18"/>
      <c r="DN152" s="18"/>
      <c r="DO152" s="18" t="s">
        <v>743</v>
      </c>
      <c r="DP152" s="19">
        <v>569</v>
      </c>
      <c r="DQ152" s="5"/>
      <c r="DR152" s="8" t="s">
        <v>744</v>
      </c>
      <c r="DS152" s="13">
        <v>12</v>
      </c>
      <c r="DT152" s="23" t="s">
        <v>157</v>
      </c>
      <c r="DU152" s="14" t="s">
        <v>594</v>
      </c>
      <c r="DV152" s="14"/>
      <c r="DW152" s="14"/>
      <c r="DX152" s="14"/>
      <c r="DY152" s="14" t="s">
        <v>745</v>
      </c>
      <c r="DZ152" s="15">
        <v>523</v>
      </c>
      <c r="EA152" s="13">
        <v>12</v>
      </c>
      <c r="EB152" s="14" t="s">
        <v>95</v>
      </c>
      <c r="EC152" s="14" t="s">
        <v>523</v>
      </c>
      <c r="ED152" s="14"/>
      <c r="EE152" s="14"/>
      <c r="EF152" s="14"/>
      <c r="EG152" s="14" t="s">
        <v>746</v>
      </c>
      <c r="EH152" s="15">
        <v>500</v>
      </c>
      <c r="EI152" s="13">
        <v>12</v>
      </c>
      <c r="EJ152" s="14" t="s">
        <v>747</v>
      </c>
      <c r="EK152" s="14" t="s">
        <v>620</v>
      </c>
      <c r="EL152" s="14"/>
      <c r="EM152" s="14"/>
      <c r="EN152" s="14"/>
      <c r="EO152" s="14" t="s">
        <v>748</v>
      </c>
      <c r="EP152" s="15">
        <v>522</v>
      </c>
      <c r="EQ152" s="13">
        <v>12</v>
      </c>
      <c r="ER152" s="14" t="s">
        <v>59</v>
      </c>
      <c r="ES152" s="14" t="s">
        <v>749</v>
      </c>
      <c r="ET152" s="14"/>
      <c r="EU152" s="14"/>
      <c r="EV152" s="14"/>
      <c r="EW152" s="14" t="s">
        <v>750</v>
      </c>
      <c r="EX152" s="15">
        <v>507</v>
      </c>
      <c r="EY152" s="13" t="s">
        <v>16</v>
      </c>
      <c r="EZ152" s="14" t="s">
        <v>122</v>
      </c>
      <c r="FA152" s="14" t="s">
        <v>620</v>
      </c>
      <c r="FB152" s="14"/>
      <c r="FC152" s="14"/>
      <c r="FD152" s="14"/>
      <c r="FE152" s="14" t="s">
        <v>751</v>
      </c>
      <c r="FF152" s="15">
        <v>536</v>
      </c>
      <c r="FG152" s="13">
        <v>12</v>
      </c>
      <c r="FH152" s="14" t="s">
        <v>122</v>
      </c>
      <c r="FI152" s="14" t="s">
        <v>527</v>
      </c>
      <c r="FJ152" s="14"/>
      <c r="FK152" s="14"/>
      <c r="FL152" s="14"/>
      <c r="FM152" s="14" t="s">
        <v>752</v>
      </c>
      <c r="FN152" s="14">
        <v>569</v>
      </c>
      <c r="FO152" s="13">
        <v>12</v>
      </c>
      <c r="FP152" s="14" t="s">
        <v>59</v>
      </c>
      <c r="FQ152" s="14" t="s">
        <v>537</v>
      </c>
      <c r="FR152" s="14"/>
      <c r="FS152" s="14"/>
      <c r="FT152" s="14"/>
      <c r="FU152" s="14" t="s">
        <v>753</v>
      </c>
      <c r="FV152" s="15">
        <v>578</v>
      </c>
      <c r="FW152" s="13">
        <v>12</v>
      </c>
      <c r="FX152" s="14" t="s">
        <v>157</v>
      </c>
      <c r="FY152" s="14" t="s">
        <v>643</v>
      </c>
      <c r="FZ152" s="14"/>
      <c r="GA152" s="14"/>
      <c r="GB152" s="14"/>
      <c r="GC152" s="14" t="s">
        <v>754</v>
      </c>
      <c r="GD152" s="14">
        <v>417</v>
      </c>
      <c r="GE152" s="13">
        <v>12</v>
      </c>
      <c r="GF152" s="5" t="s">
        <v>69</v>
      </c>
      <c r="GG152" s="5" t="s">
        <v>667</v>
      </c>
      <c r="GH152" s="5"/>
      <c r="GI152" s="5"/>
      <c r="GJ152" s="5"/>
      <c r="GK152" s="5" t="s">
        <v>489</v>
      </c>
      <c r="GL152" s="15">
        <v>551</v>
      </c>
      <c r="GM152" s="13">
        <v>12</v>
      </c>
      <c r="GN152" s="14" t="s">
        <v>122</v>
      </c>
      <c r="GO152" s="14" t="s">
        <v>646</v>
      </c>
      <c r="GP152" s="14"/>
      <c r="GQ152" s="14"/>
      <c r="GR152" s="14"/>
      <c r="GS152" s="14" t="s">
        <v>755</v>
      </c>
      <c r="GT152" s="15">
        <v>602</v>
      </c>
      <c r="GU152" s="13">
        <v>12</v>
      </c>
      <c r="GV152" s="5" t="s">
        <v>95</v>
      </c>
      <c r="GW152" s="5" t="s">
        <v>646</v>
      </c>
      <c r="GX152" s="5"/>
      <c r="GY152" s="5"/>
      <c r="GZ152" s="5"/>
      <c r="HA152" s="5" t="s">
        <v>756</v>
      </c>
      <c r="HB152" s="14">
        <v>633</v>
      </c>
      <c r="HC152" s="13">
        <v>12</v>
      </c>
      <c r="HD152" s="5" t="s">
        <v>122</v>
      </c>
      <c r="HE152" s="5" t="s">
        <v>540</v>
      </c>
      <c r="HF152" s="5"/>
      <c r="HG152" s="5"/>
      <c r="HH152" s="5"/>
      <c r="HI152" s="5" t="s">
        <v>564</v>
      </c>
      <c r="HJ152" s="15">
        <v>602</v>
      </c>
      <c r="HK152" s="13">
        <v>12</v>
      </c>
      <c r="HL152" s="5" t="s">
        <v>59</v>
      </c>
      <c r="HM152" s="5" t="s">
        <v>669</v>
      </c>
      <c r="HN152" s="5"/>
      <c r="HO152" s="5"/>
      <c r="HP152" s="5"/>
      <c r="HQ152" s="5" t="s">
        <v>757</v>
      </c>
      <c r="HR152" s="15">
        <v>618</v>
      </c>
      <c r="HS152" s="13">
        <v>12</v>
      </c>
      <c r="HT152" s="14" t="s">
        <v>122</v>
      </c>
      <c r="HU152" s="14" t="s">
        <v>540</v>
      </c>
      <c r="HV152" s="5"/>
      <c r="HW152" s="5"/>
      <c r="HX152" s="5"/>
      <c r="HY152" s="5" t="s">
        <v>758</v>
      </c>
      <c r="HZ152" s="15">
        <v>585</v>
      </c>
      <c r="IA152" s="13">
        <v>12</v>
      </c>
      <c r="IB152" s="5"/>
      <c r="IC152" s="5"/>
      <c r="ID152" s="5"/>
      <c r="IE152" s="5"/>
      <c r="IF152" s="5"/>
      <c r="IG152" s="5"/>
      <c r="IH152" s="15"/>
      <c r="II152" s="13">
        <v>12</v>
      </c>
      <c r="IJ152" s="14"/>
      <c r="IK152" s="14"/>
      <c r="IL152" s="5"/>
      <c r="IM152" s="5"/>
      <c r="IN152" s="5"/>
      <c r="IO152" s="5"/>
      <c r="IP152" s="15"/>
      <c r="IQ152" s="5"/>
    </row>
    <row r="153" spans="1:251" ht="18" customHeight="1">
      <c r="A153" s="13">
        <v>17</v>
      </c>
      <c r="B153" s="17" t="s">
        <v>1108</v>
      </c>
      <c r="C153" s="18" t="s">
        <v>1311</v>
      </c>
      <c r="D153" s="18"/>
      <c r="E153" s="18"/>
      <c r="F153" s="18" t="s">
        <v>1434</v>
      </c>
      <c r="G153" s="109" t="s">
        <v>1435</v>
      </c>
      <c r="H153" s="19">
        <v>351</v>
      </c>
      <c r="I153" s="13">
        <v>17</v>
      </c>
      <c r="J153" s="93" t="s">
        <v>1151</v>
      </c>
      <c r="K153" s="18" t="s">
        <v>1311</v>
      </c>
      <c r="L153" s="18"/>
      <c r="M153" s="18"/>
      <c r="N153" s="18" t="s">
        <v>1332</v>
      </c>
      <c r="O153" s="109" t="s">
        <v>1159</v>
      </c>
      <c r="P153" s="19">
        <v>280</v>
      </c>
      <c r="Q153" s="13">
        <v>17</v>
      </c>
      <c r="R153" s="93" t="s">
        <v>1152</v>
      </c>
      <c r="S153" s="18" t="s">
        <v>1147</v>
      </c>
      <c r="T153" s="18"/>
      <c r="U153" s="18"/>
      <c r="V153" s="18"/>
      <c r="W153" s="18" t="s">
        <v>1158</v>
      </c>
      <c r="X153" s="19">
        <v>301</v>
      </c>
      <c r="Y153" s="13">
        <v>17</v>
      </c>
      <c r="Z153" s="93" t="s">
        <v>1124</v>
      </c>
      <c r="AA153" s="18" t="s">
        <v>1154</v>
      </c>
      <c r="AB153" s="18"/>
      <c r="AC153" s="18"/>
      <c r="AD153" s="18"/>
      <c r="AE153" s="18" t="s">
        <v>1188</v>
      </c>
      <c r="AF153" s="19">
        <v>274</v>
      </c>
      <c r="AG153" s="13">
        <v>17</v>
      </c>
      <c r="AH153" s="93"/>
      <c r="AI153" s="18"/>
      <c r="AJ153" s="18"/>
      <c r="AK153" s="18"/>
      <c r="AL153" s="18"/>
      <c r="AM153" s="18"/>
      <c r="AN153" s="19"/>
      <c r="AO153" s="13">
        <v>17</v>
      </c>
      <c r="AP153" s="93"/>
      <c r="AQ153" s="18"/>
      <c r="AR153" s="18"/>
      <c r="AS153" s="18"/>
      <c r="AT153" s="18"/>
      <c r="AU153" s="18"/>
      <c r="AV153" s="19"/>
      <c r="AW153" s="13">
        <v>17</v>
      </c>
      <c r="AX153" s="93"/>
      <c r="AY153" s="18"/>
      <c r="AZ153" s="18"/>
      <c r="BA153" s="18"/>
      <c r="BB153" s="18"/>
      <c r="BC153" s="18"/>
      <c r="BD153" s="19"/>
      <c r="BE153" s="13">
        <v>17</v>
      </c>
      <c r="BF153" s="93"/>
      <c r="BG153" s="18"/>
      <c r="BH153" s="18"/>
      <c r="BI153" s="18"/>
      <c r="BJ153" s="18"/>
      <c r="BK153" s="18"/>
      <c r="BL153" s="19"/>
      <c r="BM153" s="13">
        <v>17</v>
      </c>
      <c r="BN153" s="93"/>
      <c r="BO153" s="18"/>
      <c r="BP153" s="18"/>
      <c r="BQ153" s="18"/>
      <c r="BR153" s="18"/>
      <c r="BS153" s="150"/>
      <c r="BT153" s="19"/>
      <c r="BU153" s="13">
        <v>17</v>
      </c>
      <c r="BV153" s="93"/>
      <c r="BW153" s="18"/>
      <c r="BX153" s="18"/>
      <c r="BY153" s="18"/>
      <c r="BZ153" s="18"/>
      <c r="CA153" s="18"/>
      <c r="CB153" s="19"/>
      <c r="CC153" s="13">
        <v>13</v>
      </c>
      <c r="CD153" s="93"/>
      <c r="CE153" s="18"/>
      <c r="CF153" s="18"/>
      <c r="CG153" s="18"/>
      <c r="CH153" s="18"/>
      <c r="CI153" s="18"/>
      <c r="CJ153" s="19"/>
      <c r="CK153" s="13">
        <v>13</v>
      </c>
      <c r="CL153" s="93" t="s">
        <v>127</v>
      </c>
      <c r="CM153" s="18" t="s">
        <v>925</v>
      </c>
      <c r="CN153" s="18"/>
      <c r="CO153" s="18"/>
      <c r="CP153" s="18"/>
      <c r="CQ153" s="18" t="s">
        <v>1037</v>
      </c>
      <c r="CR153" s="19">
        <v>436</v>
      </c>
      <c r="CS153" s="13">
        <v>13</v>
      </c>
      <c r="CT153" s="17" t="s">
        <v>286</v>
      </c>
      <c r="CU153" s="18" t="s">
        <v>633</v>
      </c>
      <c r="CV153" s="18"/>
      <c r="CW153" s="18"/>
      <c r="CX153" s="18"/>
      <c r="CY153" s="18" t="s">
        <v>742</v>
      </c>
      <c r="CZ153" s="19">
        <v>591</v>
      </c>
      <c r="DA153" s="13">
        <v>13</v>
      </c>
      <c r="DB153" s="17" t="s">
        <v>369</v>
      </c>
      <c r="DC153" s="18" t="s">
        <v>613</v>
      </c>
      <c r="DD153" s="18"/>
      <c r="DE153" s="18"/>
      <c r="DF153" s="18"/>
      <c r="DG153" s="18" t="s">
        <v>759</v>
      </c>
      <c r="DH153" s="19">
        <v>570</v>
      </c>
      <c r="DI153" s="13">
        <v>13</v>
      </c>
      <c r="DJ153" s="17" t="s">
        <v>237</v>
      </c>
      <c r="DK153" s="18" t="s">
        <v>613</v>
      </c>
      <c r="DL153" s="18"/>
      <c r="DM153" s="18"/>
      <c r="DN153" s="18"/>
      <c r="DO153" s="18" t="s">
        <v>760</v>
      </c>
      <c r="DP153" s="19">
        <v>556</v>
      </c>
      <c r="DQ153" s="5"/>
      <c r="DR153" s="8"/>
      <c r="DS153" s="13">
        <v>13</v>
      </c>
      <c r="DT153" s="23" t="s">
        <v>122</v>
      </c>
      <c r="DU153" s="14" t="s">
        <v>761</v>
      </c>
      <c r="DV153" s="14"/>
      <c r="DW153" s="14"/>
      <c r="DX153" s="14"/>
      <c r="DY153" s="14" t="s">
        <v>762</v>
      </c>
      <c r="DZ153" s="15">
        <v>520</v>
      </c>
      <c r="EA153" s="13">
        <v>13</v>
      </c>
      <c r="EB153" s="14" t="s">
        <v>69</v>
      </c>
      <c r="EC153" s="14" t="s">
        <v>680</v>
      </c>
      <c r="ED153" s="14"/>
      <c r="EE153" s="14"/>
      <c r="EF153" s="14"/>
      <c r="EG153" s="14" t="s">
        <v>763</v>
      </c>
      <c r="EH153" s="15">
        <v>488</v>
      </c>
      <c r="EI153" s="13">
        <v>13</v>
      </c>
      <c r="EJ153" s="14" t="s">
        <v>59</v>
      </c>
      <c r="EK153" s="14" t="s">
        <v>764</v>
      </c>
      <c r="EL153" s="14"/>
      <c r="EM153" s="14"/>
      <c r="EN153" s="14"/>
      <c r="EO153" s="14" t="s">
        <v>765</v>
      </c>
      <c r="EP153" s="15">
        <v>496</v>
      </c>
      <c r="EQ153" s="13">
        <v>13</v>
      </c>
      <c r="ER153" s="14" t="s">
        <v>286</v>
      </c>
      <c r="ES153" s="14" t="s">
        <v>572</v>
      </c>
      <c r="ET153" s="14"/>
      <c r="EU153" s="14"/>
      <c r="EV153" s="14"/>
      <c r="EW153" s="14" t="s">
        <v>766</v>
      </c>
      <c r="EX153" s="15">
        <v>507</v>
      </c>
      <c r="EY153" s="13" t="s">
        <v>16</v>
      </c>
      <c r="EZ153" s="14" t="s">
        <v>59</v>
      </c>
      <c r="FA153" s="14" t="s">
        <v>601</v>
      </c>
      <c r="FB153" s="14"/>
      <c r="FC153" s="14"/>
      <c r="FD153" s="14"/>
      <c r="FE153" s="14" t="s">
        <v>767</v>
      </c>
      <c r="FF153" s="15">
        <v>493</v>
      </c>
      <c r="FG153" s="13">
        <v>13</v>
      </c>
      <c r="FH153" s="14" t="s">
        <v>59</v>
      </c>
      <c r="FI153" s="14" t="s">
        <v>599</v>
      </c>
      <c r="FJ153" s="14"/>
      <c r="FK153" s="14"/>
      <c r="FL153" s="14"/>
      <c r="FM153" s="14" t="s">
        <v>768</v>
      </c>
      <c r="FN153" s="14">
        <v>560</v>
      </c>
      <c r="FO153" s="13">
        <v>13</v>
      </c>
      <c r="FP153" s="14" t="s">
        <v>483</v>
      </c>
      <c r="FQ153" s="14" t="s">
        <v>537</v>
      </c>
      <c r="FR153" s="14"/>
      <c r="FS153" s="14"/>
      <c r="FT153" s="14"/>
      <c r="FU153" s="14" t="s">
        <v>624</v>
      </c>
      <c r="FV153" s="15">
        <v>577</v>
      </c>
      <c r="FW153" s="13">
        <v>13</v>
      </c>
      <c r="FX153" s="14" t="s">
        <v>222</v>
      </c>
      <c r="FY153" s="14" t="s">
        <v>575</v>
      </c>
      <c r="FZ153" s="14"/>
      <c r="GA153" s="14"/>
      <c r="GB153" s="14"/>
      <c r="GC153" s="14" t="s">
        <v>769</v>
      </c>
      <c r="GD153" s="14">
        <v>389</v>
      </c>
      <c r="GE153" s="13">
        <v>13</v>
      </c>
      <c r="GF153" s="14" t="s">
        <v>95</v>
      </c>
      <c r="GG153" s="14" t="s">
        <v>539</v>
      </c>
      <c r="GH153" s="14"/>
      <c r="GI153" s="14"/>
      <c r="GJ153" s="14"/>
      <c r="GK153" s="14" t="s">
        <v>770</v>
      </c>
      <c r="GL153" s="15">
        <v>538</v>
      </c>
      <c r="GM153" s="13">
        <v>13</v>
      </c>
      <c r="GN153" s="14" t="s">
        <v>95</v>
      </c>
      <c r="GO153" s="14" t="s">
        <v>646</v>
      </c>
      <c r="GP153" s="14"/>
      <c r="GQ153" s="14"/>
      <c r="GR153" s="14"/>
      <c r="GS153" s="14" t="s">
        <v>771</v>
      </c>
      <c r="GT153" s="15">
        <v>571</v>
      </c>
      <c r="GU153" s="13">
        <v>13</v>
      </c>
      <c r="GV153" s="5" t="s">
        <v>95</v>
      </c>
      <c r="GW153" s="5" t="s">
        <v>539</v>
      </c>
      <c r="GX153" s="5"/>
      <c r="GY153" s="5"/>
      <c r="GZ153" s="5"/>
      <c r="HA153" s="5" t="s">
        <v>709</v>
      </c>
      <c r="HB153" s="14">
        <v>626</v>
      </c>
      <c r="HC153" s="13">
        <v>13</v>
      </c>
      <c r="HD153" s="5" t="s">
        <v>122</v>
      </c>
      <c r="HE153" s="5" t="s">
        <v>539</v>
      </c>
      <c r="HF153" s="5"/>
      <c r="HG153" s="5"/>
      <c r="HH153" s="5"/>
      <c r="HI153" s="5" t="s">
        <v>564</v>
      </c>
      <c r="HJ153" s="15">
        <v>602</v>
      </c>
      <c r="HK153" s="13">
        <v>13</v>
      </c>
      <c r="HL153" s="5" t="s">
        <v>122</v>
      </c>
      <c r="HM153" s="5" t="s">
        <v>562</v>
      </c>
      <c r="HN153" s="5"/>
      <c r="HO153" s="5"/>
      <c r="HP153" s="5"/>
      <c r="HQ153" s="5" t="s">
        <v>564</v>
      </c>
      <c r="HR153" s="15">
        <v>602</v>
      </c>
      <c r="HS153" s="13">
        <v>13</v>
      </c>
      <c r="HT153" s="5" t="s">
        <v>95</v>
      </c>
      <c r="HU153" s="5" t="s">
        <v>562</v>
      </c>
      <c r="HV153" s="5"/>
      <c r="HW153" s="5"/>
      <c r="HX153" s="5"/>
      <c r="HY153" s="5" t="s">
        <v>772</v>
      </c>
      <c r="HZ153" s="15">
        <v>584</v>
      </c>
      <c r="IA153" s="13">
        <v>13</v>
      </c>
      <c r="IB153" s="5"/>
      <c r="IC153" s="5"/>
      <c r="ID153" s="5"/>
      <c r="IE153" s="5"/>
      <c r="IF153" s="5"/>
      <c r="IG153" s="5"/>
      <c r="IH153" s="15"/>
      <c r="II153" s="13">
        <v>13</v>
      </c>
      <c r="IJ153" s="5"/>
      <c r="IK153" s="5"/>
      <c r="IL153" s="5"/>
      <c r="IM153" s="5"/>
      <c r="IN153" s="5"/>
      <c r="IO153" s="5"/>
      <c r="IP153" s="15"/>
      <c r="IQ153" s="5"/>
    </row>
    <row r="154" spans="1:251" ht="18" customHeight="1">
      <c r="A154" s="13">
        <v>18</v>
      </c>
      <c r="B154" s="93" t="s">
        <v>1151</v>
      </c>
      <c r="C154" s="18" t="s">
        <v>1311</v>
      </c>
      <c r="D154" s="18"/>
      <c r="E154" s="18"/>
      <c r="F154" s="18" t="s">
        <v>1401</v>
      </c>
      <c r="G154" s="109" t="s">
        <v>1409</v>
      </c>
      <c r="H154" s="19">
        <v>327</v>
      </c>
      <c r="I154" s="13">
        <v>18</v>
      </c>
      <c r="J154" s="17" t="s">
        <v>120</v>
      </c>
      <c r="K154" s="18" t="s">
        <v>1311</v>
      </c>
      <c r="L154" s="18"/>
      <c r="M154" s="18"/>
      <c r="N154" s="18" t="s">
        <v>1346</v>
      </c>
      <c r="O154" s="109" t="s">
        <v>1342</v>
      </c>
      <c r="P154" s="19">
        <v>277</v>
      </c>
      <c r="Q154" s="13">
        <v>18</v>
      </c>
      <c r="R154" s="96" t="s">
        <v>1151</v>
      </c>
      <c r="S154" s="18" t="s">
        <v>1153</v>
      </c>
      <c r="T154" s="18"/>
      <c r="U154" s="18"/>
      <c r="V154" s="18"/>
      <c r="W154" s="18" t="s">
        <v>1159</v>
      </c>
      <c r="X154" s="19">
        <v>280</v>
      </c>
      <c r="Y154" s="13">
        <v>18</v>
      </c>
      <c r="Z154" s="96"/>
      <c r="AA154" s="18"/>
      <c r="AB154" s="18"/>
      <c r="AC154" s="18"/>
      <c r="AD154" s="18"/>
      <c r="AE154" s="18"/>
      <c r="AF154" s="19"/>
      <c r="AG154" s="13">
        <v>18</v>
      </c>
      <c r="AH154" s="96"/>
      <c r="AI154" s="18"/>
      <c r="AJ154" s="18"/>
      <c r="AK154" s="18"/>
      <c r="AL154" s="18"/>
      <c r="AM154" s="18"/>
      <c r="AN154" s="19"/>
      <c r="AO154" s="13">
        <v>18</v>
      </c>
      <c r="AP154" s="96"/>
      <c r="AQ154" s="18"/>
      <c r="AR154" s="18"/>
      <c r="AS154" s="18"/>
      <c r="AT154" s="18"/>
      <c r="AU154" s="18"/>
      <c r="AV154" s="19"/>
      <c r="AW154" s="13">
        <v>18</v>
      </c>
      <c r="AX154" s="96"/>
      <c r="AY154" s="18"/>
      <c r="AZ154" s="18"/>
      <c r="BA154" s="18"/>
      <c r="BB154" s="18"/>
      <c r="BC154" s="18"/>
      <c r="BD154" s="19"/>
      <c r="BE154" s="13">
        <v>18</v>
      </c>
      <c r="BF154" s="96"/>
      <c r="BG154" s="18"/>
      <c r="BH154" s="18"/>
      <c r="BI154" s="18"/>
      <c r="BJ154" s="18"/>
      <c r="BK154" s="18"/>
      <c r="BL154" s="19"/>
      <c r="BM154" s="13">
        <v>18</v>
      </c>
      <c r="BN154" s="96"/>
      <c r="BO154" s="18"/>
      <c r="BP154" s="18"/>
      <c r="BQ154" s="18"/>
      <c r="BR154" s="18"/>
      <c r="BS154" s="150"/>
      <c r="BT154" s="19"/>
      <c r="BU154" s="13">
        <v>18</v>
      </c>
      <c r="BV154" s="96"/>
      <c r="BW154" s="18"/>
      <c r="BX154" s="18"/>
      <c r="BY154" s="18"/>
      <c r="BZ154" s="18"/>
      <c r="CA154" s="18"/>
      <c r="CB154" s="19"/>
      <c r="CC154" s="13">
        <v>14</v>
      </c>
      <c r="CD154" s="96"/>
      <c r="CE154" s="18"/>
      <c r="CF154" s="18"/>
      <c r="CG154" s="18"/>
      <c r="CH154" s="18"/>
      <c r="CI154" s="18"/>
      <c r="CJ154" s="19"/>
      <c r="CK154" s="13">
        <v>14</v>
      </c>
      <c r="CL154" s="96">
        <v>800</v>
      </c>
      <c r="CM154" s="18" t="s">
        <v>632</v>
      </c>
      <c r="CN154" s="18"/>
      <c r="CO154" s="18"/>
      <c r="CP154" s="18"/>
      <c r="CQ154" s="18" t="s">
        <v>1042</v>
      </c>
      <c r="CR154" s="19">
        <v>303</v>
      </c>
      <c r="CS154" s="13">
        <v>14</v>
      </c>
      <c r="CT154" s="17" t="s">
        <v>369</v>
      </c>
      <c r="CU154" s="18" t="s">
        <v>613</v>
      </c>
      <c r="CV154" s="18"/>
      <c r="CW154" s="18"/>
      <c r="CX154" s="18"/>
      <c r="CY154" s="18" t="s">
        <v>773</v>
      </c>
      <c r="CZ154" s="19">
        <v>570</v>
      </c>
      <c r="DA154" s="13">
        <v>14</v>
      </c>
      <c r="DB154" s="17" t="s">
        <v>59</v>
      </c>
      <c r="DC154" s="18" t="s">
        <v>774</v>
      </c>
      <c r="DD154" s="18"/>
      <c r="DE154" s="18"/>
      <c r="DF154" s="18"/>
      <c r="DG154" s="18" t="s">
        <v>775</v>
      </c>
      <c r="DH154" s="19">
        <v>575</v>
      </c>
      <c r="DI154" s="13">
        <v>14</v>
      </c>
      <c r="DJ154" s="17" t="s">
        <v>122</v>
      </c>
      <c r="DK154" s="18" t="s">
        <v>613</v>
      </c>
      <c r="DL154" s="18"/>
      <c r="DM154" s="18"/>
      <c r="DN154" s="18"/>
      <c r="DO154" s="18" t="s">
        <v>776</v>
      </c>
      <c r="DP154" s="19">
        <v>536</v>
      </c>
      <c r="DQ154" s="5"/>
      <c r="DR154" s="12"/>
      <c r="DS154" s="13">
        <v>14</v>
      </c>
      <c r="DT154" s="23" t="s">
        <v>122</v>
      </c>
      <c r="DU154" s="14" t="s">
        <v>680</v>
      </c>
      <c r="DV154" s="14"/>
      <c r="DW154" s="14"/>
      <c r="DX154" s="14"/>
      <c r="DY154" s="14" t="s">
        <v>777</v>
      </c>
      <c r="DZ154" s="15">
        <v>504</v>
      </c>
      <c r="EA154" s="13">
        <v>14</v>
      </c>
      <c r="EB154" s="14" t="s">
        <v>122</v>
      </c>
      <c r="EC154" s="14" t="s">
        <v>523</v>
      </c>
      <c r="ED154" s="14"/>
      <c r="EE154" s="14"/>
      <c r="EF154" s="5"/>
      <c r="EG154" s="14" t="s">
        <v>778</v>
      </c>
      <c r="EH154" s="15">
        <v>480</v>
      </c>
      <c r="EI154" s="13">
        <v>14</v>
      </c>
      <c r="EJ154" s="14" t="s">
        <v>59</v>
      </c>
      <c r="EK154" s="14" t="s">
        <v>613</v>
      </c>
      <c r="EL154" s="14"/>
      <c r="EM154" s="14"/>
      <c r="EN154" s="5"/>
      <c r="EO154" s="14" t="s">
        <v>765</v>
      </c>
      <c r="EP154" s="15">
        <v>496</v>
      </c>
      <c r="EQ154" s="13">
        <v>14</v>
      </c>
      <c r="ER154" s="14" t="s">
        <v>95</v>
      </c>
      <c r="ES154" s="14" t="s">
        <v>779</v>
      </c>
      <c r="ET154" s="14"/>
      <c r="EU154" s="14"/>
      <c r="EV154" s="5"/>
      <c r="EW154" s="14" t="s">
        <v>780</v>
      </c>
      <c r="EX154" s="15">
        <v>491</v>
      </c>
      <c r="EY154" s="13" t="s">
        <v>16</v>
      </c>
      <c r="EZ154" s="14" t="s">
        <v>69</v>
      </c>
      <c r="FA154" s="14" t="s">
        <v>781</v>
      </c>
      <c r="FB154" s="14"/>
      <c r="FC154" s="14"/>
      <c r="FD154" s="5"/>
      <c r="FE154" s="14" t="s">
        <v>782</v>
      </c>
      <c r="FF154" s="15">
        <v>488</v>
      </c>
      <c r="FG154" s="13">
        <v>14</v>
      </c>
      <c r="FH154" s="14" t="s">
        <v>157</v>
      </c>
      <c r="FI154" s="14" t="s">
        <v>556</v>
      </c>
      <c r="FJ154" s="14"/>
      <c r="FK154" s="14"/>
      <c r="FL154" s="14"/>
      <c r="FM154" s="14" t="s">
        <v>783</v>
      </c>
      <c r="FN154" s="14">
        <v>558</v>
      </c>
      <c r="FO154" s="13">
        <v>14</v>
      </c>
      <c r="FP154" s="14" t="s">
        <v>357</v>
      </c>
      <c r="FQ154" s="14" t="s">
        <v>575</v>
      </c>
      <c r="FR154" s="14"/>
      <c r="FS154" s="14"/>
      <c r="FT154" s="5"/>
      <c r="FU154" s="14" t="s">
        <v>287</v>
      </c>
      <c r="FV154" s="15">
        <v>555</v>
      </c>
      <c r="FW154" s="13">
        <v>14</v>
      </c>
      <c r="FX154" s="14" t="s">
        <v>157</v>
      </c>
      <c r="FY154" s="14" t="s">
        <v>575</v>
      </c>
      <c r="FZ154" s="14"/>
      <c r="GA154" s="14"/>
      <c r="GB154" s="14"/>
      <c r="GC154" s="14" t="s">
        <v>784</v>
      </c>
      <c r="GD154" s="14">
        <v>368</v>
      </c>
      <c r="GE154" s="13">
        <v>14</v>
      </c>
      <c r="GF154" s="5" t="s">
        <v>157</v>
      </c>
      <c r="GG154" s="5" t="s">
        <v>667</v>
      </c>
      <c r="GH154" s="5"/>
      <c r="GI154" s="5"/>
      <c r="GJ154" s="5"/>
      <c r="GK154" s="5" t="s">
        <v>785</v>
      </c>
      <c r="GL154" s="15">
        <v>523</v>
      </c>
      <c r="GM154" s="13">
        <v>14</v>
      </c>
      <c r="GN154" s="14" t="s">
        <v>95</v>
      </c>
      <c r="GO154" s="14" t="s">
        <v>539</v>
      </c>
      <c r="GP154" s="14"/>
      <c r="GQ154" s="14"/>
      <c r="GR154" s="14"/>
      <c r="GS154" s="14" t="s">
        <v>770</v>
      </c>
      <c r="GT154" s="15">
        <v>538</v>
      </c>
      <c r="GU154" s="13">
        <v>14</v>
      </c>
      <c r="GV154" s="5" t="s">
        <v>122</v>
      </c>
      <c r="GW154" s="5" t="s">
        <v>539</v>
      </c>
      <c r="GX154" s="5"/>
      <c r="GY154" s="5"/>
      <c r="GZ154" s="5"/>
      <c r="HA154" s="5" t="s">
        <v>557</v>
      </c>
      <c r="HB154" s="14">
        <v>619</v>
      </c>
      <c r="HC154" s="13">
        <v>14</v>
      </c>
      <c r="HD154" s="5" t="s">
        <v>95</v>
      </c>
      <c r="HE154" s="5" t="s">
        <v>786</v>
      </c>
      <c r="HF154" s="5"/>
      <c r="HG154" s="5"/>
      <c r="HH154" s="5"/>
      <c r="HI154" s="5" t="s">
        <v>211</v>
      </c>
      <c r="HJ154" s="15">
        <v>598</v>
      </c>
      <c r="HK154" s="13">
        <v>14</v>
      </c>
      <c r="HL154" s="5" t="s">
        <v>59</v>
      </c>
      <c r="HM154" s="5" t="s">
        <v>690</v>
      </c>
      <c r="HN154" s="5"/>
      <c r="HO154" s="5"/>
      <c r="HP154" s="5"/>
      <c r="HQ154" s="5" t="s">
        <v>787</v>
      </c>
      <c r="HR154" s="15">
        <v>579</v>
      </c>
      <c r="HS154" s="13">
        <v>14</v>
      </c>
      <c r="HT154" s="5" t="s">
        <v>122</v>
      </c>
      <c r="HU154" s="5" t="s">
        <v>710</v>
      </c>
      <c r="HV154" s="5"/>
      <c r="HW154" s="5"/>
      <c r="HX154" s="5"/>
      <c r="HY154" s="5" t="s">
        <v>788</v>
      </c>
      <c r="HZ154" s="15">
        <v>536</v>
      </c>
      <c r="IA154" s="13">
        <v>14</v>
      </c>
      <c r="IB154" s="5"/>
      <c r="IC154" s="5"/>
      <c r="ID154" s="5"/>
      <c r="IE154" s="5"/>
      <c r="IF154" s="5"/>
      <c r="IG154" s="5"/>
      <c r="IH154" s="15"/>
      <c r="II154" s="13">
        <v>14</v>
      </c>
      <c r="IJ154" s="5"/>
      <c r="IK154" s="5"/>
      <c r="IL154" s="5"/>
      <c r="IM154" s="5"/>
      <c r="IN154" s="5"/>
      <c r="IO154" s="5"/>
      <c r="IP154" s="15"/>
      <c r="IQ154" s="5"/>
    </row>
    <row r="155" spans="1:251" ht="18" customHeight="1">
      <c r="A155" s="13">
        <v>19</v>
      </c>
      <c r="B155" s="17" t="s">
        <v>168</v>
      </c>
      <c r="C155" s="18" t="s">
        <v>1311</v>
      </c>
      <c r="F155" s="118" t="s">
        <v>1334</v>
      </c>
      <c r="G155" s="115" t="s">
        <v>1410</v>
      </c>
      <c r="H155" s="121">
        <v>321</v>
      </c>
      <c r="I155" s="13">
        <v>19</v>
      </c>
      <c r="J155" s="17" t="s">
        <v>280</v>
      </c>
      <c r="K155" s="18" t="s">
        <v>1146</v>
      </c>
      <c r="L155" s="18"/>
      <c r="M155" s="18"/>
      <c r="N155" s="18" t="s">
        <v>1380</v>
      </c>
      <c r="O155" s="109" t="s">
        <v>1381</v>
      </c>
      <c r="P155" s="19">
        <v>246</v>
      </c>
      <c r="Q155" s="13">
        <v>19</v>
      </c>
      <c r="R155" s="96" t="s">
        <v>1090</v>
      </c>
      <c r="S155" s="18" t="s">
        <v>1154</v>
      </c>
      <c r="T155" s="18"/>
      <c r="U155" s="18"/>
      <c r="V155" s="18"/>
      <c r="W155" s="18" t="s">
        <v>1318</v>
      </c>
      <c r="X155" s="19">
        <v>268</v>
      </c>
      <c r="Y155" s="13">
        <v>19</v>
      </c>
      <c r="Z155" s="96"/>
      <c r="AA155" s="18"/>
      <c r="AB155" s="18"/>
      <c r="AC155" s="18"/>
      <c r="AD155" s="18"/>
      <c r="AE155" s="18"/>
      <c r="AF155" s="19"/>
      <c r="AG155" s="13">
        <v>19</v>
      </c>
      <c r="AH155" s="96"/>
      <c r="AI155" s="18"/>
      <c r="AJ155" s="18"/>
      <c r="AK155" s="18"/>
      <c r="AL155" s="18"/>
      <c r="AM155" s="18"/>
      <c r="AN155" s="19"/>
      <c r="AO155" s="13">
        <v>19</v>
      </c>
      <c r="AP155" s="96"/>
      <c r="AQ155" s="18"/>
      <c r="AR155" s="18"/>
      <c r="AS155" s="18"/>
      <c r="AT155" s="18"/>
      <c r="AU155" s="18"/>
      <c r="AV155" s="19"/>
      <c r="AW155" s="13">
        <v>19</v>
      </c>
      <c r="AX155" s="96"/>
      <c r="AY155" s="18"/>
      <c r="AZ155" s="18"/>
      <c r="BA155" s="18"/>
      <c r="BB155" s="18"/>
      <c r="BC155" s="18"/>
      <c r="BD155" s="19"/>
      <c r="BE155" s="13">
        <v>19</v>
      </c>
      <c r="BF155" s="96"/>
      <c r="BG155" s="18"/>
      <c r="BH155" s="18"/>
      <c r="BI155" s="18"/>
      <c r="BJ155" s="18"/>
      <c r="BK155" s="18"/>
      <c r="BL155" s="19"/>
      <c r="BM155" s="13">
        <v>19</v>
      </c>
      <c r="BN155" s="96"/>
      <c r="BO155" s="18"/>
      <c r="BP155" s="18"/>
      <c r="BQ155" s="18"/>
      <c r="BR155" s="18"/>
      <c r="BS155" s="150"/>
      <c r="BT155" s="19"/>
      <c r="BU155" s="13">
        <v>19</v>
      </c>
      <c r="BV155" s="96"/>
      <c r="BW155" s="18"/>
      <c r="BX155" s="18"/>
      <c r="BY155" s="18"/>
      <c r="BZ155" s="18"/>
      <c r="CA155" s="18"/>
      <c r="CB155" s="19"/>
      <c r="CC155" s="13"/>
      <c r="CD155" s="96"/>
      <c r="CE155" s="18"/>
      <c r="CF155" s="18"/>
      <c r="CG155" s="18"/>
      <c r="CH155" s="18"/>
      <c r="CI155" s="18"/>
      <c r="CJ155" s="19"/>
      <c r="CK155" s="13"/>
      <c r="CL155" s="96"/>
      <c r="CM155" s="18"/>
      <c r="CN155" s="18"/>
      <c r="CO155" s="18"/>
      <c r="CP155" s="18"/>
      <c r="CQ155" s="18"/>
      <c r="CR155" s="19"/>
      <c r="CS155" s="13"/>
      <c r="CT155" s="17"/>
      <c r="CU155" s="18"/>
      <c r="CV155" s="18"/>
      <c r="CW155" s="18"/>
      <c r="CX155" s="18"/>
      <c r="CY155" s="18"/>
      <c r="CZ155" s="19"/>
      <c r="DA155" s="13"/>
      <c r="DB155" s="17"/>
      <c r="DC155" s="18"/>
      <c r="DD155" s="18"/>
      <c r="DE155" s="18"/>
      <c r="DF155" s="18"/>
      <c r="DG155" s="18"/>
      <c r="DH155" s="19"/>
      <c r="DI155" s="13"/>
      <c r="DJ155" s="17"/>
      <c r="DK155" s="18"/>
      <c r="DL155" s="18"/>
      <c r="DM155" s="18"/>
      <c r="DN155" s="18"/>
      <c r="DO155" s="18"/>
      <c r="DP155" s="19"/>
      <c r="DQ155" s="5"/>
      <c r="DR155" s="12"/>
      <c r="DS155" s="13"/>
      <c r="DT155" s="23"/>
      <c r="DU155" s="14"/>
      <c r="DV155" s="14"/>
      <c r="DW155" s="14"/>
      <c r="DX155" s="14"/>
      <c r="DY155" s="14"/>
      <c r="DZ155" s="15"/>
      <c r="EA155" s="13"/>
      <c r="EB155" s="14"/>
      <c r="EC155" s="14"/>
      <c r="ED155" s="14"/>
      <c r="EE155" s="14"/>
      <c r="EF155" s="5"/>
      <c r="EG155" s="14"/>
      <c r="EH155" s="15"/>
      <c r="EI155" s="13"/>
      <c r="EJ155" s="14"/>
      <c r="EK155" s="14"/>
      <c r="EL155" s="14"/>
      <c r="EM155" s="14"/>
      <c r="EN155" s="5"/>
      <c r="EO155" s="14"/>
      <c r="EP155" s="15"/>
      <c r="EQ155" s="13"/>
      <c r="ER155" s="14"/>
      <c r="ES155" s="14"/>
      <c r="ET155" s="14"/>
      <c r="EU155" s="14"/>
      <c r="EV155" s="5"/>
      <c r="EW155" s="14"/>
      <c r="EX155" s="15"/>
      <c r="EY155" s="13"/>
      <c r="EZ155" s="14"/>
      <c r="FA155" s="14"/>
      <c r="FB155" s="14"/>
      <c r="FC155" s="14"/>
      <c r="FD155" s="5"/>
      <c r="FE155" s="14"/>
      <c r="FF155" s="15"/>
      <c r="FG155" s="13"/>
      <c r="FH155" s="14"/>
      <c r="FI155" s="14"/>
      <c r="FJ155" s="14"/>
      <c r="FK155" s="14"/>
      <c r="FL155" s="14"/>
      <c r="FM155" s="14"/>
      <c r="FN155" s="14"/>
      <c r="FO155" s="13"/>
      <c r="FP155" s="14"/>
      <c r="FQ155" s="14"/>
      <c r="FR155" s="14"/>
      <c r="FS155" s="14"/>
      <c r="FT155" s="5"/>
      <c r="FU155" s="14"/>
      <c r="FV155" s="15"/>
      <c r="FW155" s="13"/>
      <c r="FX155" s="14"/>
      <c r="FY155" s="14"/>
      <c r="FZ155" s="14"/>
      <c r="GA155" s="14"/>
      <c r="GB155" s="14"/>
      <c r="GC155" s="14"/>
      <c r="GD155" s="14"/>
      <c r="GE155" s="13"/>
      <c r="GF155" s="5"/>
      <c r="GG155" s="5"/>
      <c r="GH155" s="5"/>
      <c r="GI155" s="5"/>
      <c r="GJ155" s="5"/>
      <c r="GK155" s="5"/>
      <c r="GL155" s="15"/>
      <c r="GM155" s="13"/>
      <c r="GN155" s="14"/>
      <c r="GO155" s="14"/>
      <c r="GP155" s="14"/>
      <c r="GQ155" s="14"/>
      <c r="GR155" s="14"/>
      <c r="GS155" s="14"/>
      <c r="GT155" s="15"/>
      <c r="GU155" s="13"/>
      <c r="GV155" s="5"/>
      <c r="GW155" s="5"/>
      <c r="GX155" s="5"/>
      <c r="GY155" s="5"/>
      <c r="GZ155" s="5"/>
      <c r="HA155" s="5"/>
      <c r="HB155" s="14"/>
      <c r="HC155" s="13"/>
      <c r="HD155" s="5"/>
      <c r="HE155" s="5"/>
      <c r="HF155" s="5"/>
      <c r="HG155" s="5"/>
      <c r="HH155" s="5"/>
      <c r="HI155" s="5"/>
      <c r="HJ155" s="15"/>
      <c r="HK155" s="13"/>
      <c r="HL155" s="5"/>
      <c r="HM155" s="5"/>
      <c r="HN155" s="5"/>
      <c r="HO155" s="5"/>
      <c r="HP155" s="5"/>
      <c r="HQ155" s="5"/>
      <c r="HR155" s="15"/>
      <c r="HS155" s="13"/>
      <c r="HT155" s="5"/>
      <c r="HU155" s="5"/>
      <c r="HV155" s="5"/>
      <c r="HW155" s="5"/>
      <c r="HX155" s="5"/>
      <c r="HY155" s="5"/>
      <c r="HZ155" s="15"/>
      <c r="IA155" s="13"/>
      <c r="IB155" s="5"/>
      <c r="IC155" s="5"/>
      <c r="ID155" s="5"/>
      <c r="IE155" s="5"/>
      <c r="IF155" s="5"/>
      <c r="IG155" s="5"/>
      <c r="IH155" s="15"/>
      <c r="II155" s="13"/>
      <c r="IJ155" s="5"/>
      <c r="IK155" s="5"/>
      <c r="IL155" s="5"/>
      <c r="IM155" s="5"/>
      <c r="IN155" s="5"/>
      <c r="IO155" s="5"/>
      <c r="IP155" s="15"/>
      <c r="IQ155" s="5"/>
    </row>
    <row r="156" spans="1:251" ht="18" customHeight="1">
      <c r="A156" s="13">
        <v>20</v>
      </c>
      <c r="B156" s="93" t="s">
        <v>1152</v>
      </c>
      <c r="C156" s="18" t="s">
        <v>1311</v>
      </c>
      <c r="D156" s="18"/>
      <c r="E156" s="18"/>
      <c r="F156" s="18" t="s">
        <v>1391</v>
      </c>
      <c r="G156" s="109" t="s">
        <v>1167</v>
      </c>
      <c r="H156" s="19">
        <v>264</v>
      </c>
      <c r="I156" s="13">
        <v>20</v>
      </c>
      <c r="J156" s="93" t="s">
        <v>1152</v>
      </c>
      <c r="K156" s="18" t="s">
        <v>1338</v>
      </c>
      <c r="L156" s="18"/>
      <c r="M156" s="18"/>
      <c r="N156" s="18" t="s">
        <v>1358</v>
      </c>
      <c r="O156" s="109" t="s">
        <v>1357</v>
      </c>
      <c r="P156" s="19">
        <v>236</v>
      </c>
      <c r="Q156" s="13">
        <v>20</v>
      </c>
      <c r="R156" s="96" t="s">
        <v>1152</v>
      </c>
      <c r="S156" s="18" t="s">
        <v>1154</v>
      </c>
      <c r="T156" s="18"/>
      <c r="U156" s="18"/>
      <c r="V156" s="18"/>
      <c r="W156" s="18" t="s">
        <v>1160</v>
      </c>
      <c r="X156" s="19">
        <v>186</v>
      </c>
      <c r="Y156" s="13">
        <v>20</v>
      </c>
      <c r="Z156" s="96"/>
      <c r="AA156" s="18"/>
      <c r="AB156" s="18"/>
      <c r="AC156" s="18"/>
      <c r="AD156" s="18"/>
      <c r="AE156" s="18"/>
      <c r="AF156" s="19"/>
      <c r="AG156" s="13">
        <v>20</v>
      </c>
      <c r="AH156" s="96"/>
      <c r="AI156" s="18"/>
      <c r="AJ156" s="18"/>
      <c r="AK156" s="18"/>
      <c r="AL156" s="18"/>
      <c r="AM156" s="18"/>
      <c r="AN156" s="19"/>
      <c r="AO156" s="13">
        <v>20</v>
      </c>
      <c r="AP156" s="96"/>
      <c r="AQ156" s="18"/>
      <c r="AR156" s="18"/>
      <c r="AS156" s="18"/>
      <c r="AT156" s="18"/>
      <c r="AU156" s="18"/>
      <c r="AV156" s="19"/>
      <c r="AW156" s="13">
        <v>20</v>
      </c>
      <c r="AX156" s="96"/>
      <c r="AY156" s="18"/>
      <c r="AZ156" s="18"/>
      <c r="BA156" s="18"/>
      <c r="BB156" s="18"/>
      <c r="BC156" s="18"/>
      <c r="BD156" s="19"/>
      <c r="BE156" s="13">
        <v>20</v>
      </c>
      <c r="BF156" s="96"/>
      <c r="BG156" s="18"/>
      <c r="BH156" s="18"/>
      <c r="BI156" s="18"/>
      <c r="BJ156" s="18"/>
      <c r="BK156" s="18"/>
      <c r="BL156" s="19"/>
      <c r="BM156" s="13">
        <v>20</v>
      </c>
      <c r="BN156" s="96"/>
      <c r="BO156" s="18"/>
      <c r="BP156" s="18"/>
      <c r="BQ156" s="18"/>
      <c r="BR156" s="18"/>
      <c r="BS156" s="150"/>
      <c r="BT156" s="19"/>
      <c r="BU156" s="13">
        <v>20</v>
      </c>
      <c r="BV156" s="96"/>
      <c r="BW156" s="18"/>
      <c r="BX156" s="18"/>
      <c r="BY156" s="18"/>
      <c r="BZ156" s="18"/>
      <c r="CA156" s="18"/>
      <c r="CB156" s="19"/>
      <c r="CC156" s="13">
        <v>15</v>
      </c>
      <c r="CD156" s="96"/>
      <c r="CE156" s="18"/>
      <c r="CF156" s="18"/>
      <c r="CG156" s="18"/>
      <c r="CH156" s="18"/>
      <c r="CI156" s="18"/>
      <c r="CJ156" s="19"/>
      <c r="CK156" s="13">
        <v>15</v>
      </c>
      <c r="CL156" s="96">
        <v>200</v>
      </c>
      <c r="CM156" s="18" t="s">
        <v>632</v>
      </c>
      <c r="CN156" s="18"/>
      <c r="CO156" s="18"/>
      <c r="CP156" s="18"/>
      <c r="CQ156" s="18" t="s">
        <v>1074</v>
      </c>
      <c r="CR156" s="19">
        <v>293</v>
      </c>
      <c r="CS156" s="13">
        <v>15</v>
      </c>
      <c r="CT156" s="17" t="s">
        <v>102</v>
      </c>
      <c r="CU156" s="18" t="s">
        <v>774</v>
      </c>
      <c r="CV156" s="18"/>
      <c r="CW156" s="18"/>
      <c r="CX156" s="18"/>
      <c r="CY156" s="18" t="s">
        <v>789</v>
      </c>
      <c r="CZ156" s="19">
        <v>523</v>
      </c>
      <c r="DA156" s="13">
        <v>15</v>
      </c>
      <c r="DB156" s="17" t="s">
        <v>102</v>
      </c>
      <c r="DC156" s="18" t="s">
        <v>774</v>
      </c>
      <c r="DD156" s="18"/>
      <c r="DE156" s="18"/>
      <c r="DF156" s="18"/>
      <c r="DG156" s="18" t="s">
        <v>790</v>
      </c>
      <c r="DH156" s="19">
        <v>568</v>
      </c>
      <c r="DI156" s="13">
        <v>15</v>
      </c>
      <c r="DJ156" s="17" t="s">
        <v>157</v>
      </c>
      <c r="DK156" s="18" t="s">
        <v>613</v>
      </c>
      <c r="DL156" s="18"/>
      <c r="DM156" s="18"/>
      <c r="DN156" s="18"/>
      <c r="DO156" s="18" t="s">
        <v>791</v>
      </c>
      <c r="DP156" s="19">
        <v>497</v>
      </c>
      <c r="DQ156" s="5"/>
      <c r="DR156" s="12"/>
      <c r="DS156" s="13">
        <v>15</v>
      </c>
      <c r="DT156" s="23" t="s">
        <v>369</v>
      </c>
      <c r="DU156" s="14" t="s">
        <v>594</v>
      </c>
      <c r="DV156" s="14"/>
      <c r="DW156" s="14"/>
      <c r="DX156" s="14"/>
      <c r="DY156" s="14" t="s">
        <v>792</v>
      </c>
      <c r="DZ156" s="15">
        <v>499</v>
      </c>
      <c r="EA156" s="13">
        <v>15</v>
      </c>
      <c r="EB156" s="14" t="s">
        <v>122</v>
      </c>
      <c r="EC156" s="14" t="s">
        <v>613</v>
      </c>
      <c r="ED156" s="14"/>
      <c r="EE156" s="14"/>
      <c r="EF156" s="14"/>
      <c r="EG156" s="14" t="s">
        <v>793</v>
      </c>
      <c r="EH156" s="15">
        <v>480</v>
      </c>
      <c r="EI156" s="13">
        <v>15</v>
      </c>
      <c r="EJ156" s="14" t="s">
        <v>157</v>
      </c>
      <c r="EK156" s="14" t="s">
        <v>594</v>
      </c>
      <c r="EL156" s="14"/>
      <c r="EM156" s="14"/>
      <c r="EN156" s="14"/>
      <c r="EO156" s="14" t="s">
        <v>794</v>
      </c>
      <c r="EP156" s="15">
        <v>492</v>
      </c>
      <c r="EQ156" s="13">
        <v>15</v>
      </c>
      <c r="ER156" s="14" t="s">
        <v>102</v>
      </c>
      <c r="ES156" s="14" t="s">
        <v>596</v>
      </c>
      <c r="ET156" s="14"/>
      <c r="EU156" s="14"/>
      <c r="EV156" s="14"/>
      <c r="EW156" s="14" t="s">
        <v>795</v>
      </c>
      <c r="EX156" s="15">
        <v>482</v>
      </c>
      <c r="EY156" s="13" t="s">
        <v>16</v>
      </c>
      <c r="EZ156" s="14" t="s">
        <v>69</v>
      </c>
      <c r="FA156" s="14" t="s">
        <v>573</v>
      </c>
      <c r="FB156" s="14"/>
      <c r="FC156" s="14"/>
      <c r="FD156" s="14"/>
      <c r="FE156" s="14" t="s">
        <v>782</v>
      </c>
      <c r="FF156" s="15">
        <v>488</v>
      </c>
      <c r="FG156" s="13">
        <v>15</v>
      </c>
      <c r="FH156" s="14" t="s">
        <v>724</v>
      </c>
      <c r="FI156" s="14" t="s">
        <v>572</v>
      </c>
      <c r="FJ156" s="14"/>
      <c r="FK156" s="14"/>
      <c r="FL156" s="14"/>
      <c r="FM156" s="14" t="s">
        <v>287</v>
      </c>
      <c r="FN156" s="14">
        <v>555</v>
      </c>
      <c r="FO156" s="13">
        <v>15</v>
      </c>
      <c r="FP156" s="14" t="s">
        <v>357</v>
      </c>
      <c r="FQ156" s="14" t="s">
        <v>537</v>
      </c>
      <c r="FR156" s="14"/>
      <c r="FS156" s="14"/>
      <c r="FT156" s="14"/>
      <c r="FU156" s="14" t="s">
        <v>287</v>
      </c>
      <c r="FV156" s="15">
        <v>555</v>
      </c>
      <c r="FW156" s="13">
        <v>15</v>
      </c>
      <c r="FX156" s="14" t="s">
        <v>95</v>
      </c>
      <c r="FY156" s="14" t="s">
        <v>537</v>
      </c>
      <c r="FZ156" s="14"/>
      <c r="GA156" s="14"/>
      <c r="GB156" s="14"/>
      <c r="GC156" s="14" t="s">
        <v>796</v>
      </c>
      <c r="GD156" s="14">
        <v>344</v>
      </c>
      <c r="GE156" s="13">
        <v>15</v>
      </c>
      <c r="GF156" s="5" t="s">
        <v>157</v>
      </c>
      <c r="GG156" s="5" t="s">
        <v>734</v>
      </c>
      <c r="GH156" s="5"/>
      <c r="GI156" s="5"/>
      <c r="GJ156" s="5"/>
      <c r="GK156" s="5" t="s">
        <v>797</v>
      </c>
      <c r="GL156" s="15">
        <v>502</v>
      </c>
      <c r="GM156" s="13">
        <v>15</v>
      </c>
      <c r="GN156" s="14" t="s">
        <v>122</v>
      </c>
      <c r="GO156" s="14" t="s">
        <v>539</v>
      </c>
      <c r="GP156" s="14"/>
      <c r="GQ156" s="14"/>
      <c r="GR156" s="14"/>
      <c r="GS156" s="14" t="s">
        <v>798</v>
      </c>
      <c r="GT156" s="15">
        <v>504</v>
      </c>
      <c r="GU156" s="13">
        <v>15</v>
      </c>
      <c r="GV156" s="5" t="s">
        <v>122</v>
      </c>
      <c r="GW156" s="5" t="s">
        <v>646</v>
      </c>
      <c r="GX156" s="5"/>
      <c r="GY156" s="5"/>
      <c r="GZ156" s="5"/>
      <c r="HA156" s="5" t="s">
        <v>564</v>
      </c>
      <c r="HB156" s="14">
        <v>602</v>
      </c>
      <c r="HC156" s="13">
        <v>15</v>
      </c>
      <c r="HD156" s="5" t="s">
        <v>52</v>
      </c>
      <c r="HE156" s="5" t="s">
        <v>690</v>
      </c>
      <c r="HF156" s="5"/>
      <c r="HG156" s="5"/>
      <c r="HH156" s="5"/>
      <c r="HI156" s="5" t="s">
        <v>799</v>
      </c>
      <c r="HJ156" s="15">
        <v>585</v>
      </c>
      <c r="HK156" s="13">
        <v>15</v>
      </c>
      <c r="HL156" s="5" t="s">
        <v>157</v>
      </c>
      <c r="HM156" s="5" t="s">
        <v>674</v>
      </c>
      <c r="HN156" s="5"/>
      <c r="HO156" s="5"/>
      <c r="HP156" s="5"/>
      <c r="HQ156" s="5" t="s">
        <v>800</v>
      </c>
      <c r="HR156" s="15">
        <v>489</v>
      </c>
      <c r="HS156" s="13">
        <v>15</v>
      </c>
      <c r="HT156" s="5" t="s">
        <v>69</v>
      </c>
      <c r="HU156" s="5" t="s">
        <v>562</v>
      </c>
      <c r="HV156" s="5"/>
      <c r="HW156" s="5"/>
      <c r="HX156" s="5"/>
      <c r="HY156" s="5" t="s">
        <v>675</v>
      </c>
      <c r="HZ156" s="15">
        <v>422</v>
      </c>
      <c r="IA156" s="13">
        <v>15</v>
      </c>
      <c r="IB156" s="5"/>
      <c r="IC156" s="5"/>
      <c r="ID156" s="5"/>
      <c r="IE156" s="5"/>
      <c r="IF156" s="5"/>
      <c r="IG156" s="5"/>
      <c r="IH156" s="15"/>
      <c r="II156" s="13">
        <v>15</v>
      </c>
      <c r="IJ156" s="5"/>
      <c r="IK156" s="5"/>
      <c r="IL156" s="5"/>
      <c r="IM156" s="5"/>
      <c r="IN156" s="5"/>
      <c r="IO156" s="5"/>
      <c r="IP156" s="15"/>
      <c r="IQ156" s="5"/>
    </row>
    <row r="157" spans="1:251" ht="18" customHeight="1">
      <c r="A157" s="13"/>
      <c r="B157" s="17"/>
      <c r="C157" s="18"/>
      <c r="D157" s="18"/>
      <c r="E157" s="18"/>
      <c r="F157" s="18"/>
      <c r="G157" s="109"/>
      <c r="H157" s="26" t="s">
        <v>337</v>
      </c>
      <c r="I157" s="13"/>
      <c r="J157" s="17"/>
      <c r="K157" s="18"/>
      <c r="L157" s="18"/>
      <c r="M157" s="18"/>
      <c r="N157" s="18"/>
      <c r="O157" s="109"/>
      <c r="P157" s="26" t="s">
        <v>337</v>
      </c>
      <c r="Q157" s="13"/>
      <c r="R157" s="17"/>
      <c r="S157" s="18"/>
      <c r="T157" s="18"/>
      <c r="U157" s="18"/>
      <c r="V157" s="18"/>
      <c r="W157" s="18"/>
      <c r="X157" s="26" t="s">
        <v>337</v>
      </c>
      <c r="Y157" s="13"/>
      <c r="Z157" s="17"/>
      <c r="AA157" s="18"/>
      <c r="AB157" s="18"/>
      <c r="AC157" s="18"/>
      <c r="AD157" s="18"/>
      <c r="AE157" s="18"/>
      <c r="AF157" s="26" t="s">
        <v>337</v>
      </c>
      <c r="AG157" s="13"/>
      <c r="AH157" s="17"/>
      <c r="AI157" s="18"/>
      <c r="AJ157" s="18"/>
      <c r="AK157" s="18"/>
      <c r="AL157" s="18"/>
      <c r="AM157" s="18"/>
      <c r="AN157" s="26" t="s">
        <v>337</v>
      </c>
      <c r="AO157" s="13"/>
      <c r="AP157" s="17"/>
      <c r="AQ157" s="18"/>
      <c r="AR157" s="18"/>
      <c r="AS157" s="18"/>
      <c r="AT157" s="18"/>
      <c r="AU157" s="18"/>
      <c r="AV157" s="26" t="s">
        <v>337</v>
      </c>
      <c r="AW157" s="13"/>
      <c r="AX157" s="17"/>
      <c r="AY157" s="18"/>
      <c r="AZ157" s="18"/>
      <c r="BA157" s="18"/>
      <c r="BB157" s="18"/>
      <c r="BC157" s="18"/>
      <c r="BD157" s="26" t="s">
        <v>337</v>
      </c>
      <c r="BE157" s="13"/>
      <c r="BF157" s="17"/>
      <c r="BG157" s="18"/>
      <c r="BH157" s="18"/>
      <c r="BI157" s="18"/>
      <c r="BJ157" s="18"/>
      <c r="BK157" s="18"/>
      <c r="BL157" s="26" t="s">
        <v>337</v>
      </c>
      <c r="BM157" s="13"/>
      <c r="BN157" s="17"/>
      <c r="BO157" s="18"/>
      <c r="BP157" s="18"/>
      <c r="BQ157" s="18"/>
      <c r="BR157" s="18"/>
      <c r="BS157" s="150"/>
      <c r="BT157" s="26" t="s">
        <v>337</v>
      </c>
      <c r="BU157" s="13"/>
      <c r="BV157" s="17"/>
      <c r="BW157" s="18"/>
      <c r="BX157" s="18"/>
      <c r="BY157" s="18"/>
      <c r="BZ157" s="18"/>
      <c r="CA157" s="18"/>
      <c r="CB157" s="26" t="s">
        <v>337</v>
      </c>
      <c r="CC157" s="13"/>
      <c r="CD157" s="17"/>
      <c r="CE157" s="18"/>
      <c r="CF157" s="18"/>
      <c r="CG157" s="18"/>
      <c r="CH157" s="18"/>
      <c r="CI157" s="18"/>
      <c r="CJ157" s="26" t="s">
        <v>337</v>
      </c>
      <c r="CK157" s="13"/>
      <c r="CL157" s="17"/>
      <c r="CM157" s="18"/>
      <c r="CN157" s="18"/>
      <c r="CO157" s="18"/>
      <c r="CP157" s="18"/>
      <c r="CQ157" s="18"/>
      <c r="CR157" s="26" t="s">
        <v>337</v>
      </c>
      <c r="CS157" s="13"/>
      <c r="CT157" s="17"/>
      <c r="CU157" s="18"/>
      <c r="CV157" s="18"/>
      <c r="CW157" s="18"/>
      <c r="CX157" s="18"/>
      <c r="CY157" s="18"/>
      <c r="CZ157" s="26" t="s">
        <v>337</v>
      </c>
      <c r="DA157" s="13"/>
      <c r="DB157" s="17"/>
      <c r="DC157" s="18"/>
      <c r="DD157" s="18"/>
      <c r="DE157" s="18"/>
      <c r="DF157" s="18"/>
      <c r="DG157" s="18"/>
      <c r="DH157" s="26" t="s">
        <v>337</v>
      </c>
      <c r="DI157" s="13"/>
      <c r="DJ157" s="17"/>
      <c r="DK157" s="18"/>
      <c r="DL157" s="18"/>
      <c r="DM157" s="18"/>
      <c r="DN157" s="18"/>
      <c r="DO157" s="18"/>
      <c r="DP157" s="26" t="s">
        <v>337</v>
      </c>
      <c r="DQ157" s="5"/>
      <c r="DR157" s="12"/>
      <c r="DS157" s="13"/>
      <c r="DT157" s="23"/>
      <c r="DU157" s="14"/>
      <c r="DV157" s="14"/>
      <c r="DW157" s="14"/>
      <c r="DX157" s="14"/>
      <c r="DY157" s="14"/>
      <c r="DZ157" s="27" t="s">
        <v>337</v>
      </c>
      <c r="EA157" s="13"/>
      <c r="EB157" s="14"/>
      <c r="EC157" s="14"/>
      <c r="ED157" s="14"/>
      <c r="EE157" s="14"/>
      <c r="EF157" s="14"/>
      <c r="EG157" s="14"/>
      <c r="EH157" s="27" t="s">
        <v>337</v>
      </c>
      <c r="EI157" s="13"/>
      <c r="EJ157" s="14"/>
      <c r="EK157" s="14"/>
      <c r="EL157" s="14"/>
      <c r="EM157" s="14"/>
      <c r="EN157" s="14"/>
      <c r="EO157" s="14"/>
      <c r="EP157" s="27" t="s">
        <v>337</v>
      </c>
      <c r="EQ157" s="13"/>
      <c r="ER157" s="14"/>
      <c r="ES157" s="14"/>
      <c r="ET157" s="14"/>
      <c r="EU157" s="14"/>
      <c r="EV157" s="14"/>
      <c r="EW157" s="14"/>
      <c r="EX157" s="27" t="s">
        <v>337</v>
      </c>
      <c r="EY157" s="13" t="s">
        <v>16</v>
      </c>
      <c r="EZ157" s="14"/>
      <c r="FA157" s="14"/>
      <c r="FB157" s="14"/>
      <c r="FC157" s="14"/>
      <c r="FD157" s="14"/>
      <c r="FE157" s="14"/>
      <c r="FF157" s="15"/>
      <c r="FG157" s="13"/>
      <c r="FH157" s="14"/>
      <c r="FI157" s="14"/>
      <c r="FJ157" s="14"/>
      <c r="FK157" s="14"/>
      <c r="FL157" s="14"/>
      <c r="FM157" s="14"/>
      <c r="FN157" s="28" t="s">
        <v>337</v>
      </c>
      <c r="FO157" s="13"/>
      <c r="FP157" s="14"/>
      <c r="FQ157" s="14"/>
      <c r="FR157" s="14"/>
      <c r="FS157" s="14"/>
      <c r="FT157" s="14"/>
      <c r="FU157" s="14"/>
      <c r="FV157" s="27" t="s">
        <v>337</v>
      </c>
      <c r="FW157" s="13"/>
      <c r="FX157" s="14"/>
      <c r="FY157" s="14"/>
      <c r="FZ157" s="14"/>
      <c r="GA157" s="14"/>
      <c r="GB157" s="14"/>
      <c r="GC157" s="14"/>
      <c r="GD157" s="28" t="s">
        <v>337</v>
      </c>
      <c r="GE157" s="13"/>
      <c r="GF157" s="14"/>
      <c r="GG157" s="14"/>
      <c r="GH157" s="14"/>
      <c r="GI157" s="14"/>
      <c r="GJ157" s="14"/>
      <c r="GK157" s="14"/>
      <c r="GL157" s="27" t="s">
        <v>337</v>
      </c>
      <c r="GM157" s="13"/>
      <c r="GN157" s="14"/>
      <c r="GO157" s="14"/>
      <c r="GP157" s="14"/>
      <c r="GQ157" s="14"/>
      <c r="GR157" s="14"/>
      <c r="GS157" s="14"/>
      <c r="GT157" s="27" t="s">
        <v>337</v>
      </c>
      <c r="GU157" s="13"/>
      <c r="GV157" s="14"/>
      <c r="GW157" s="14"/>
      <c r="GX157" s="14"/>
      <c r="GY157" s="14"/>
      <c r="GZ157" s="14"/>
      <c r="HA157" s="14"/>
      <c r="HB157" s="28" t="s">
        <v>337</v>
      </c>
      <c r="HC157" s="13"/>
      <c r="HD157" s="14"/>
      <c r="HE157" s="14"/>
      <c r="HF157" s="14"/>
      <c r="HG157" s="14"/>
      <c r="HH157" s="14"/>
      <c r="HI157" s="14"/>
      <c r="HJ157" s="27" t="s">
        <v>337</v>
      </c>
      <c r="HK157" s="13"/>
      <c r="HL157" s="14" t="s">
        <v>801</v>
      </c>
      <c r="HM157" s="14"/>
      <c r="HN157" s="14"/>
      <c r="HO157" s="14"/>
      <c r="HP157" s="14"/>
      <c r="HQ157" s="14"/>
      <c r="HR157" s="27" t="s">
        <v>337</v>
      </c>
      <c r="HS157" s="13"/>
      <c r="HT157" s="14"/>
      <c r="HU157" s="14"/>
      <c r="HV157" s="14"/>
      <c r="HW157" s="14"/>
      <c r="HX157" s="14"/>
      <c r="HY157" s="14"/>
      <c r="HZ157" s="27" t="s">
        <v>337</v>
      </c>
      <c r="IA157" s="13"/>
      <c r="IB157" s="14"/>
      <c r="IC157" s="14"/>
      <c r="ID157" s="14"/>
      <c r="IE157" s="14"/>
      <c r="IF157" s="14"/>
      <c r="IG157" s="14"/>
      <c r="IH157" s="27" t="s">
        <v>337</v>
      </c>
      <c r="II157" s="13"/>
      <c r="IJ157" s="14"/>
      <c r="IK157" s="14"/>
      <c r="IL157" s="14"/>
      <c r="IM157" s="14"/>
      <c r="IN157" s="14"/>
      <c r="IO157" s="14"/>
      <c r="IP157" s="27" t="s">
        <v>337</v>
      </c>
      <c r="IQ157" s="5"/>
    </row>
    <row r="158" spans="1:251" ht="18" customHeight="1">
      <c r="A158" s="13"/>
      <c r="B158" s="18"/>
      <c r="C158" s="18"/>
      <c r="D158" s="18"/>
      <c r="E158" s="18"/>
      <c r="F158" s="18"/>
      <c r="G158" s="109" t="s">
        <v>339</v>
      </c>
      <c r="H158" s="19">
        <f>SUM(H149:H157)</f>
        <v>2852</v>
      </c>
      <c r="I158" s="13"/>
      <c r="J158" s="18"/>
      <c r="K158" s="18"/>
      <c r="L158" s="18"/>
      <c r="M158" s="18"/>
      <c r="N158" s="18"/>
      <c r="O158" s="109" t="s">
        <v>339</v>
      </c>
      <c r="P158" s="19">
        <f>SUM(P149:P157)</f>
        <v>2528</v>
      </c>
      <c r="Q158" s="13"/>
      <c r="R158" s="18"/>
      <c r="S158" s="18"/>
      <c r="T158" s="18"/>
      <c r="U158" s="18"/>
      <c r="V158" s="18"/>
      <c r="W158" s="18" t="s">
        <v>339</v>
      </c>
      <c r="X158" s="19">
        <f>SUM(X149:X157)</f>
        <v>2636</v>
      </c>
      <c r="Y158" s="13"/>
      <c r="Z158" s="18"/>
      <c r="AA158" s="18"/>
      <c r="AB158" s="18"/>
      <c r="AC158" s="18"/>
      <c r="AD158" s="18"/>
      <c r="AE158" s="18" t="s">
        <v>339</v>
      </c>
      <c r="AF158" s="19">
        <f>SUM(AF149:AF157)</f>
        <v>1502</v>
      </c>
      <c r="AG158" s="13"/>
      <c r="AH158" s="18"/>
      <c r="AI158" s="18"/>
      <c r="AJ158" s="18"/>
      <c r="AK158" s="18"/>
      <c r="AL158" s="18"/>
      <c r="AM158" s="18" t="s">
        <v>339</v>
      </c>
      <c r="AN158" s="19">
        <f>SUM(AN149:AN157)</f>
        <v>815</v>
      </c>
      <c r="AO158" s="13"/>
      <c r="AP158" s="18"/>
      <c r="AQ158" s="18"/>
      <c r="AR158" s="18"/>
      <c r="AS158" s="18"/>
      <c r="AT158" s="18"/>
      <c r="AU158" s="18" t="s">
        <v>339</v>
      </c>
      <c r="AV158" s="19">
        <f>SUM(AV149:AV157)</f>
        <v>0</v>
      </c>
      <c r="AW158" s="13"/>
      <c r="AX158" s="18"/>
      <c r="AY158" s="18"/>
      <c r="AZ158" s="18"/>
      <c r="BA158" s="18"/>
      <c r="BB158" s="18"/>
      <c r="BC158" s="18" t="s">
        <v>339</v>
      </c>
      <c r="BD158" s="19">
        <f>SUM(BD149:BD157)</f>
        <v>9</v>
      </c>
      <c r="BE158" s="13"/>
      <c r="BF158" s="18"/>
      <c r="BG158" s="18"/>
      <c r="BH158" s="18"/>
      <c r="BI158" s="18"/>
      <c r="BJ158" s="18"/>
      <c r="BK158" s="18" t="s">
        <v>339</v>
      </c>
      <c r="BL158" s="19">
        <f>SUM(BL149:BL157)</f>
        <v>161</v>
      </c>
      <c r="BM158" s="13"/>
      <c r="BN158" s="18"/>
      <c r="BO158" s="18"/>
      <c r="BP158" s="18"/>
      <c r="BQ158" s="18"/>
      <c r="BR158" s="18"/>
      <c r="BS158" s="150" t="s">
        <v>339</v>
      </c>
      <c r="BT158" s="19">
        <f>SUM(BT149:BT157)</f>
        <v>0</v>
      </c>
      <c r="BU158" s="13"/>
      <c r="BV158" s="18"/>
      <c r="BW158" s="18"/>
      <c r="BX158" s="18"/>
      <c r="BY158" s="18"/>
      <c r="BZ158" s="18"/>
      <c r="CA158" s="18" t="s">
        <v>339</v>
      </c>
      <c r="CB158" s="19">
        <f>SUM(CB149:CB157)</f>
        <v>0</v>
      </c>
      <c r="CC158" s="13"/>
      <c r="CD158" s="18"/>
      <c r="CE158" s="18"/>
      <c r="CF158" s="18"/>
      <c r="CG158" s="18"/>
      <c r="CH158" s="18"/>
      <c r="CI158" s="18" t="s">
        <v>339</v>
      </c>
      <c r="CJ158" s="19">
        <f>SUM(CJ149:CJ157)</f>
        <v>0</v>
      </c>
      <c r="CK158" s="13"/>
      <c r="CL158" s="18"/>
      <c r="CM158" s="18"/>
      <c r="CN158" s="18"/>
      <c r="CO158" s="18"/>
      <c r="CP158" s="18"/>
      <c r="CQ158" s="18" t="s">
        <v>339</v>
      </c>
      <c r="CR158" s="19">
        <f>SUM(CR149:CR157)</f>
        <v>3236</v>
      </c>
      <c r="CS158" s="13"/>
      <c r="CT158" s="18"/>
      <c r="CU158" s="18"/>
      <c r="CV158" s="18"/>
      <c r="CW158" s="18"/>
      <c r="CX158" s="18"/>
      <c r="CY158" s="18" t="s">
        <v>339</v>
      </c>
      <c r="CZ158" s="19">
        <f>SUM(CZ149:CZ157)</f>
        <v>4222</v>
      </c>
      <c r="DA158" s="13"/>
      <c r="DB158" s="18"/>
      <c r="DC158" s="18"/>
      <c r="DD158" s="18"/>
      <c r="DE158" s="18"/>
      <c r="DF158" s="18"/>
      <c r="DG158" s="18" t="s">
        <v>339</v>
      </c>
      <c r="DH158" s="19">
        <f>SUM(DH149:DH157)</f>
        <v>4402</v>
      </c>
      <c r="DI158" s="13"/>
      <c r="DJ158" s="18"/>
      <c r="DK158" s="18"/>
      <c r="DL158" s="18"/>
      <c r="DM158" s="18"/>
      <c r="DN158" s="18"/>
      <c r="DO158" s="18" t="s">
        <v>339</v>
      </c>
      <c r="DP158" s="19">
        <f>SUM(DP149:DP157)</f>
        <v>3922</v>
      </c>
      <c r="DQ158" s="5"/>
      <c r="DR158" s="12"/>
      <c r="DS158" s="13"/>
      <c r="DT158" s="14"/>
      <c r="DU158" s="14"/>
      <c r="DV158" s="14"/>
      <c r="DW158" s="14"/>
      <c r="DX158" s="14"/>
      <c r="DY158" s="14" t="s">
        <v>339</v>
      </c>
      <c r="DZ158" s="15">
        <f>SUM(DZ149:DZ157)</f>
        <v>3715</v>
      </c>
      <c r="EA158" s="13"/>
      <c r="EB158" s="14"/>
      <c r="EC158" s="14"/>
      <c r="ED158" s="14"/>
      <c r="EE158" s="14"/>
      <c r="EF158" s="14"/>
      <c r="EG158" s="14" t="s">
        <v>339</v>
      </c>
      <c r="EH158" s="15">
        <f>SUM(EH149:EH157)</f>
        <v>3629</v>
      </c>
      <c r="EI158" s="13"/>
      <c r="EJ158" s="14"/>
      <c r="EK158" s="14"/>
      <c r="EL158" s="14"/>
      <c r="EM158" s="14"/>
      <c r="EN158" s="14"/>
      <c r="EO158" s="14" t="s">
        <v>339</v>
      </c>
      <c r="EP158" s="15">
        <f>SUM(EP149:EP157)</f>
        <v>3824</v>
      </c>
      <c r="EQ158" s="13"/>
      <c r="ER158" s="14"/>
      <c r="ES158" s="14"/>
      <c r="ET158" s="14"/>
      <c r="EU158" s="14"/>
      <c r="EV158" s="14"/>
      <c r="EW158" s="14" t="s">
        <v>339</v>
      </c>
      <c r="EX158" s="15">
        <f>SUM(EX149:EX157)</f>
        <v>3676</v>
      </c>
      <c r="EY158" s="13" t="s">
        <v>16</v>
      </c>
      <c r="EZ158" s="14"/>
      <c r="FA158" s="14"/>
      <c r="FB158" s="14"/>
      <c r="FC158" s="14"/>
      <c r="FD158" s="14"/>
      <c r="FE158" s="14" t="s">
        <v>339</v>
      </c>
      <c r="FF158" s="15">
        <f>SUM(FF149:FF157)</f>
        <v>3730</v>
      </c>
      <c r="FG158" s="13"/>
      <c r="FH158" s="14"/>
      <c r="FI158" s="14"/>
      <c r="FJ158" s="14"/>
      <c r="FK158" s="14"/>
      <c r="FL158" s="14"/>
      <c r="FM158" s="14" t="s">
        <v>339</v>
      </c>
      <c r="FN158" s="14">
        <f>SUM(FN149:FN157)</f>
        <v>4101</v>
      </c>
      <c r="FO158" s="13"/>
      <c r="FP158" s="14"/>
      <c r="FQ158" s="14"/>
      <c r="FR158" s="14"/>
      <c r="FS158" s="14"/>
      <c r="FT158" s="14"/>
      <c r="FU158" s="14" t="s">
        <v>339</v>
      </c>
      <c r="FV158" s="15">
        <f>SUM(FV149:FV157)</f>
        <v>4076</v>
      </c>
      <c r="FW158" s="13"/>
      <c r="FX158" s="14"/>
      <c r="FY158" s="14"/>
      <c r="FZ158" s="14"/>
      <c r="GA158" s="14"/>
      <c r="GB158" s="14"/>
      <c r="GC158" s="14" t="s">
        <v>339</v>
      </c>
      <c r="GD158" s="14">
        <f>SUM(GD149:GD157)</f>
        <v>3103</v>
      </c>
      <c r="GE158" s="13"/>
      <c r="GF158" s="14"/>
      <c r="GG158" s="14"/>
      <c r="GH158" s="14"/>
      <c r="GI158" s="14"/>
      <c r="GJ158" s="14"/>
      <c r="GK158" s="14" t="s">
        <v>339</v>
      </c>
      <c r="GL158" s="15">
        <f>SUM(GL149:GL157)</f>
        <v>3900</v>
      </c>
      <c r="GM158" s="13"/>
      <c r="GN158" s="14"/>
      <c r="GO158" s="14"/>
      <c r="GP158" s="14"/>
      <c r="GQ158" s="14"/>
      <c r="GR158" s="14"/>
      <c r="GS158" s="14" t="s">
        <v>339</v>
      </c>
      <c r="GT158" s="15">
        <f>SUM(GT149:GT157)</f>
        <v>4211</v>
      </c>
      <c r="GU158" s="13"/>
      <c r="GV158" s="14"/>
      <c r="GW158" s="14"/>
      <c r="GX158" s="14"/>
      <c r="GY158" s="14"/>
      <c r="GZ158" s="14"/>
      <c r="HA158" s="14" t="s">
        <v>339</v>
      </c>
      <c r="HB158" s="14">
        <f>SUM(HB149:HB157)</f>
        <v>4449</v>
      </c>
      <c r="HC158" s="13"/>
      <c r="HD158" s="14"/>
      <c r="HE158" s="14"/>
      <c r="HF158" s="14"/>
      <c r="HG158" s="14"/>
      <c r="HH158" s="14"/>
      <c r="HI158" s="14" t="s">
        <v>339</v>
      </c>
      <c r="HJ158" s="15">
        <f>SUM(HJ149:HJ157)</f>
        <v>4237</v>
      </c>
      <c r="HK158" s="13"/>
      <c r="HL158" s="14" t="s">
        <v>802</v>
      </c>
      <c r="HM158" s="14"/>
      <c r="HN158" s="14"/>
      <c r="HO158" s="14"/>
      <c r="HP158" s="14"/>
      <c r="HQ158" s="14" t="s">
        <v>339</v>
      </c>
      <c r="HR158" s="15">
        <f>SUM(HR149:HR157)</f>
        <v>4224</v>
      </c>
      <c r="HS158" s="13"/>
      <c r="HT158" s="14"/>
      <c r="HU158" s="14"/>
      <c r="HV158" s="14"/>
      <c r="HW158" s="14"/>
      <c r="HX158" s="14"/>
      <c r="HY158" s="14" t="s">
        <v>339</v>
      </c>
      <c r="HZ158" s="15">
        <f>SUM(HZ149:HZ157)</f>
        <v>3930</v>
      </c>
      <c r="IA158" s="13"/>
      <c r="IB158" s="14"/>
      <c r="IC158" s="14"/>
      <c r="ID158" s="14"/>
      <c r="IE158" s="14"/>
      <c r="IF158" s="14"/>
      <c r="IG158" s="14" t="s">
        <v>339</v>
      </c>
      <c r="IH158" s="15">
        <f>SUM(IH149:IH157)</f>
        <v>0</v>
      </c>
      <c r="II158" s="13"/>
      <c r="IJ158" s="14"/>
      <c r="IK158" s="14"/>
      <c r="IL158" s="14"/>
      <c r="IM158" s="14"/>
      <c r="IN158" s="14"/>
      <c r="IO158" s="14" t="s">
        <v>339</v>
      </c>
      <c r="IP158" s="15">
        <f>SUM(IP149:IP157)</f>
        <v>0</v>
      </c>
      <c r="IQ158" s="5"/>
    </row>
    <row r="159" spans="1:251" ht="18" customHeight="1">
      <c r="A159" s="13"/>
      <c r="B159" s="18"/>
      <c r="C159" s="18"/>
      <c r="D159" s="18"/>
      <c r="E159" s="18"/>
      <c r="F159" s="18"/>
      <c r="G159" s="109"/>
      <c r="H159" s="26" t="s">
        <v>337</v>
      </c>
      <c r="I159" s="13"/>
      <c r="J159" s="18"/>
      <c r="K159" s="18"/>
      <c r="L159" s="18"/>
      <c r="M159" s="18"/>
      <c r="N159" s="18"/>
      <c r="O159" s="109"/>
      <c r="P159" s="26" t="s">
        <v>337</v>
      </c>
      <c r="Q159" s="13"/>
      <c r="R159" s="18"/>
      <c r="S159" s="18"/>
      <c r="T159" s="18"/>
      <c r="U159" s="18"/>
      <c r="V159" s="18"/>
      <c r="W159" s="18"/>
      <c r="X159" s="26" t="s">
        <v>337</v>
      </c>
      <c r="Y159" s="13"/>
      <c r="Z159" s="18"/>
      <c r="AA159" s="18"/>
      <c r="AB159" s="18"/>
      <c r="AC159" s="18"/>
      <c r="AD159" s="18"/>
      <c r="AE159" s="18"/>
      <c r="AF159" s="26" t="s">
        <v>337</v>
      </c>
      <c r="AG159" s="13"/>
      <c r="AH159" s="18"/>
      <c r="AI159" s="18"/>
      <c r="AJ159" s="18"/>
      <c r="AK159" s="18"/>
      <c r="AL159" s="18"/>
      <c r="AM159" s="18"/>
      <c r="AN159" s="26" t="s">
        <v>337</v>
      </c>
      <c r="AO159" s="13"/>
      <c r="AP159" s="18"/>
      <c r="AQ159" s="18"/>
      <c r="AR159" s="18"/>
      <c r="AS159" s="18"/>
      <c r="AT159" s="18"/>
      <c r="AU159" s="18"/>
      <c r="AV159" s="26" t="s">
        <v>337</v>
      </c>
      <c r="AW159" s="13"/>
      <c r="AX159" s="18"/>
      <c r="AY159" s="18"/>
      <c r="AZ159" s="18"/>
      <c r="BA159" s="18"/>
      <c r="BB159" s="18"/>
      <c r="BC159" s="18"/>
      <c r="BD159" s="26" t="s">
        <v>337</v>
      </c>
      <c r="BE159" s="13"/>
      <c r="BF159" s="18"/>
      <c r="BG159" s="18"/>
      <c r="BH159" s="18"/>
      <c r="BI159" s="18"/>
      <c r="BJ159" s="18"/>
      <c r="BK159" s="18"/>
      <c r="BL159" s="26" t="s">
        <v>337</v>
      </c>
      <c r="BM159" s="13"/>
      <c r="BN159" s="18"/>
      <c r="BO159" s="18"/>
      <c r="BP159" s="18"/>
      <c r="BQ159" s="18"/>
      <c r="BR159" s="18"/>
      <c r="BS159" s="150"/>
      <c r="BT159" s="26" t="s">
        <v>337</v>
      </c>
      <c r="BU159" s="13"/>
      <c r="BV159" s="18"/>
      <c r="BW159" s="18"/>
      <c r="BX159" s="18"/>
      <c r="BY159" s="18"/>
      <c r="BZ159" s="18"/>
      <c r="CA159" s="18"/>
      <c r="CB159" s="26" t="s">
        <v>337</v>
      </c>
      <c r="CC159" s="13"/>
      <c r="CD159" s="18"/>
      <c r="CE159" s="18"/>
      <c r="CF159" s="18"/>
      <c r="CG159" s="18"/>
      <c r="CH159" s="18"/>
      <c r="CI159" s="18"/>
      <c r="CJ159" s="26" t="s">
        <v>337</v>
      </c>
      <c r="CK159" s="13"/>
      <c r="CL159" s="18"/>
      <c r="CM159" s="18"/>
      <c r="CN159" s="18"/>
      <c r="CO159" s="18"/>
      <c r="CP159" s="18"/>
      <c r="CQ159" s="18"/>
      <c r="CR159" s="26" t="s">
        <v>337</v>
      </c>
      <c r="CS159" s="13"/>
      <c r="CT159" s="18"/>
      <c r="CU159" s="18"/>
      <c r="CV159" s="18"/>
      <c r="CW159" s="18"/>
      <c r="CX159" s="18"/>
      <c r="CY159" s="18"/>
      <c r="CZ159" s="26" t="s">
        <v>337</v>
      </c>
      <c r="DA159" s="13"/>
      <c r="DB159" s="18"/>
      <c r="DC159" s="18"/>
      <c r="DD159" s="18"/>
      <c r="DE159" s="18"/>
      <c r="DF159" s="18"/>
      <c r="DG159" s="18"/>
      <c r="DH159" s="26" t="s">
        <v>337</v>
      </c>
      <c r="DI159" s="13"/>
      <c r="DJ159" s="18"/>
      <c r="DK159" s="18"/>
      <c r="DL159" s="18"/>
      <c r="DM159" s="18"/>
      <c r="DN159" s="18"/>
      <c r="DO159" s="18"/>
      <c r="DP159" s="26" t="s">
        <v>337</v>
      </c>
      <c r="DQ159" s="5"/>
      <c r="DR159" s="12"/>
      <c r="DS159" s="13"/>
      <c r="DT159" s="14"/>
      <c r="DU159" s="14"/>
      <c r="DV159" s="14"/>
      <c r="DW159" s="14"/>
      <c r="DX159" s="14"/>
      <c r="DY159" s="14"/>
      <c r="DZ159" s="27" t="s">
        <v>337</v>
      </c>
      <c r="EA159" s="13"/>
      <c r="EB159" s="14"/>
      <c r="EC159" s="14"/>
      <c r="ED159" s="14"/>
      <c r="EE159" s="14"/>
      <c r="EF159" s="14"/>
      <c r="EG159" s="14"/>
      <c r="EH159" s="27" t="s">
        <v>337</v>
      </c>
      <c r="EI159" s="13"/>
      <c r="EJ159" s="14"/>
      <c r="EK159" s="14"/>
      <c r="EL159" s="14"/>
      <c r="EM159" s="14"/>
      <c r="EN159" s="14"/>
      <c r="EO159" s="14"/>
      <c r="EP159" s="27" t="s">
        <v>337</v>
      </c>
      <c r="EQ159" s="13"/>
      <c r="ER159" s="14"/>
      <c r="ES159" s="14"/>
      <c r="ET159" s="14"/>
      <c r="EU159" s="14"/>
      <c r="EV159" s="14"/>
      <c r="EW159" s="14"/>
      <c r="EX159" s="27" t="s">
        <v>337</v>
      </c>
      <c r="EY159" s="13" t="s">
        <v>16</v>
      </c>
      <c r="EZ159" s="14"/>
      <c r="FA159" s="14"/>
      <c r="FB159" s="14"/>
      <c r="FC159" s="14"/>
      <c r="FD159" s="14"/>
      <c r="FE159" s="14"/>
      <c r="FF159" s="27" t="s">
        <v>337</v>
      </c>
      <c r="FG159" s="13"/>
      <c r="FH159" s="14"/>
      <c r="FI159" s="14"/>
      <c r="FJ159" s="14"/>
      <c r="FK159" s="14"/>
      <c r="FL159" s="14"/>
      <c r="FM159" s="14"/>
      <c r="FN159" s="28" t="s">
        <v>337</v>
      </c>
      <c r="FO159" s="13"/>
      <c r="FP159" s="14"/>
      <c r="FQ159" s="14"/>
      <c r="FR159" s="14"/>
      <c r="FS159" s="14"/>
      <c r="FT159" s="14"/>
      <c r="FU159" s="14"/>
      <c r="FV159" s="27" t="s">
        <v>337</v>
      </c>
      <c r="FW159" s="13"/>
      <c r="FX159" s="14"/>
      <c r="FY159" s="14"/>
      <c r="FZ159" s="14"/>
      <c r="GA159" s="14"/>
      <c r="GB159" s="14"/>
      <c r="GC159" s="14"/>
      <c r="GD159" s="28" t="s">
        <v>337</v>
      </c>
      <c r="GE159" s="13"/>
      <c r="GF159" s="14"/>
      <c r="GG159" s="14"/>
      <c r="GH159" s="14"/>
      <c r="GI159" s="14"/>
      <c r="GJ159" s="14"/>
      <c r="GK159" s="14"/>
      <c r="GL159" s="27" t="s">
        <v>337</v>
      </c>
      <c r="GM159" s="13"/>
      <c r="GN159" s="14"/>
      <c r="GO159" s="14"/>
      <c r="GP159" s="14"/>
      <c r="GQ159" s="14"/>
      <c r="GR159" s="14"/>
      <c r="GS159" s="14"/>
      <c r="GT159" s="27" t="s">
        <v>337</v>
      </c>
      <c r="GU159" s="13"/>
      <c r="GV159" s="14"/>
      <c r="GW159" s="14"/>
      <c r="GX159" s="14"/>
      <c r="GY159" s="14"/>
      <c r="GZ159" s="14"/>
      <c r="HA159" s="14"/>
      <c r="HB159" s="28" t="s">
        <v>337</v>
      </c>
      <c r="HC159" s="13"/>
      <c r="HD159" s="14"/>
      <c r="HE159" s="14"/>
      <c r="HF159" s="14"/>
      <c r="HG159" s="14"/>
      <c r="HH159" s="14"/>
      <c r="HI159" s="14"/>
      <c r="HJ159" s="27" t="s">
        <v>337</v>
      </c>
      <c r="HK159" s="13"/>
      <c r="HL159" s="14"/>
      <c r="HM159" s="14"/>
      <c r="HN159" s="14"/>
      <c r="HO159" s="14"/>
      <c r="HP159" s="14"/>
      <c r="HQ159" s="14"/>
      <c r="HR159" s="27" t="s">
        <v>337</v>
      </c>
      <c r="HS159" s="13"/>
      <c r="HT159" s="14"/>
      <c r="HU159" s="14"/>
      <c r="HV159" s="14"/>
      <c r="HW159" s="14"/>
      <c r="HX159" s="14"/>
      <c r="HY159" s="14"/>
      <c r="HZ159" s="27" t="s">
        <v>337</v>
      </c>
      <c r="IA159" s="13"/>
      <c r="IB159" s="14"/>
      <c r="IC159" s="14"/>
      <c r="ID159" s="14"/>
      <c r="IE159" s="14"/>
      <c r="IF159" s="14"/>
      <c r="IG159" s="14"/>
      <c r="IH159" s="27" t="s">
        <v>337</v>
      </c>
      <c r="II159" s="13"/>
      <c r="IJ159" s="14"/>
      <c r="IK159" s="14"/>
      <c r="IL159" s="14"/>
      <c r="IM159" s="14"/>
      <c r="IN159" s="14"/>
      <c r="IO159" s="14"/>
      <c r="IP159" s="27" t="s">
        <v>337</v>
      </c>
      <c r="IQ159" s="5"/>
    </row>
    <row r="160" spans="1:251" ht="18" customHeight="1">
      <c r="A160" s="13"/>
      <c r="B160" s="18"/>
      <c r="C160" s="18" t="s">
        <v>803</v>
      </c>
      <c r="D160" s="18"/>
      <c r="E160" s="18"/>
      <c r="F160" s="18"/>
      <c r="G160" s="109"/>
      <c r="H160" s="19">
        <f>SUM(H147+H158)</f>
        <v>8833</v>
      </c>
      <c r="I160" s="13"/>
      <c r="J160" s="18"/>
      <c r="K160" s="18" t="s">
        <v>803</v>
      </c>
      <c r="L160" s="18"/>
      <c r="M160" s="18"/>
      <c r="N160" s="18"/>
      <c r="O160" s="109"/>
      <c r="P160" s="19">
        <f>SUM(P147+P158)</f>
        <v>7496</v>
      </c>
      <c r="Q160" s="13"/>
      <c r="R160" s="18"/>
      <c r="S160" s="18" t="s">
        <v>803</v>
      </c>
      <c r="T160" s="18"/>
      <c r="U160" s="18"/>
      <c r="V160" s="18"/>
      <c r="W160" s="18"/>
      <c r="X160" s="19">
        <f>SUM(X147+X158)</f>
        <v>6503</v>
      </c>
      <c r="Y160" s="13"/>
      <c r="Z160" s="18"/>
      <c r="AA160" s="18" t="s">
        <v>803</v>
      </c>
      <c r="AB160" s="18"/>
      <c r="AC160" s="18"/>
      <c r="AD160" s="18"/>
      <c r="AE160" s="18"/>
      <c r="AF160" s="19">
        <f>SUM(AF147+AF158)</f>
        <v>5475</v>
      </c>
      <c r="AG160" s="13"/>
      <c r="AH160" s="18"/>
      <c r="AI160" s="18" t="s">
        <v>803</v>
      </c>
      <c r="AJ160" s="18"/>
      <c r="AK160" s="18"/>
      <c r="AL160" s="18"/>
      <c r="AM160" s="18"/>
      <c r="AN160" s="19">
        <f>SUM(AN147+AN158)</f>
        <v>2190</v>
      </c>
      <c r="AO160" s="13"/>
      <c r="AP160" s="18"/>
      <c r="AQ160" s="18" t="s">
        <v>803</v>
      </c>
      <c r="AR160" s="18"/>
      <c r="AS160" s="18"/>
      <c r="AT160" s="18"/>
      <c r="AU160" s="18"/>
      <c r="AV160" s="19">
        <f>SUM(AV147+AV158)</f>
        <v>3271</v>
      </c>
      <c r="AW160" s="13"/>
      <c r="AX160" s="18"/>
      <c r="AY160" s="18" t="s">
        <v>803</v>
      </c>
      <c r="AZ160" s="18"/>
      <c r="BA160" s="18"/>
      <c r="BB160" s="18"/>
      <c r="BC160" s="18"/>
      <c r="BD160" s="19">
        <f>SUM(BD147+BD158)</f>
        <v>3559</v>
      </c>
      <c r="BE160" s="13"/>
      <c r="BF160" s="18"/>
      <c r="BG160" s="18" t="s">
        <v>803</v>
      </c>
      <c r="BH160" s="18"/>
      <c r="BI160" s="18"/>
      <c r="BJ160" s="18"/>
      <c r="BK160" s="18"/>
      <c r="BL160" s="19">
        <f>SUM(BL147+BL158)</f>
        <v>7343</v>
      </c>
      <c r="BM160" s="13"/>
      <c r="BN160" s="18"/>
      <c r="BO160" s="18" t="s">
        <v>803</v>
      </c>
      <c r="BP160" s="18"/>
      <c r="BQ160" s="18"/>
      <c r="BR160" s="18"/>
      <c r="BS160" s="150"/>
      <c r="BT160" s="19">
        <f>SUM(BT147+BT158)</f>
        <v>5494</v>
      </c>
      <c r="BU160" s="13"/>
      <c r="BV160" s="18"/>
      <c r="BW160" s="18" t="s">
        <v>803</v>
      </c>
      <c r="BX160" s="18"/>
      <c r="BY160" s="18"/>
      <c r="BZ160" s="18"/>
      <c r="CA160" s="18"/>
      <c r="CB160" s="19">
        <f>SUM(CB147+CB158)</f>
        <v>3546</v>
      </c>
      <c r="CC160" s="13"/>
      <c r="CD160" s="18"/>
      <c r="CE160" s="18" t="s">
        <v>803</v>
      </c>
      <c r="CF160" s="18"/>
      <c r="CG160" s="18"/>
      <c r="CH160" s="18"/>
      <c r="CI160" s="18"/>
      <c r="CJ160" s="19">
        <f>SUM(CJ147+CJ158)</f>
        <v>3133</v>
      </c>
      <c r="CK160" s="13"/>
      <c r="CL160" s="18"/>
      <c r="CM160" s="18" t="s">
        <v>803</v>
      </c>
      <c r="CN160" s="18"/>
      <c r="CO160" s="18"/>
      <c r="CP160" s="18"/>
      <c r="CQ160" s="18"/>
      <c r="CR160" s="19">
        <f>SUM(CR147+CR158)</f>
        <v>8377</v>
      </c>
      <c r="CS160" s="13"/>
      <c r="CT160" s="18"/>
      <c r="CU160" s="18" t="s">
        <v>803</v>
      </c>
      <c r="CV160" s="18"/>
      <c r="CW160" s="18"/>
      <c r="CX160" s="18"/>
      <c r="CY160" s="18"/>
      <c r="CZ160" s="19">
        <f>SUM(CZ147+CZ158)</f>
        <v>10014</v>
      </c>
      <c r="DA160" s="13"/>
      <c r="DB160" s="18"/>
      <c r="DC160" s="18" t="s">
        <v>803</v>
      </c>
      <c r="DD160" s="18"/>
      <c r="DE160" s="18"/>
      <c r="DF160" s="18"/>
      <c r="DG160" s="18"/>
      <c r="DH160" s="19">
        <f>SUM(DH147+DH158)</f>
        <v>10058</v>
      </c>
      <c r="DI160" s="13"/>
      <c r="DJ160" s="18"/>
      <c r="DK160" s="18" t="s">
        <v>803</v>
      </c>
      <c r="DL160" s="18"/>
      <c r="DM160" s="18"/>
      <c r="DN160" s="18"/>
      <c r="DO160" s="18"/>
      <c r="DP160" s="19">
        <f>SUM(DP147+DP158)</f>
        <v>9229</v>
      </c>
      <c r="DQ160" s="5"/>
      <c r="DR160" s="12"/>
      <c r="DS160" s="13"/>
      <c r="DT160" s="14"/>
      <c r="DU160" s="14" t="s">
        <v>803</v>
      </c>
      <c r="DV160" s="14"/>
      <c r="DW160" s="14"/>
      <c r="DX160" s="14"/>
      <c r="DY160" s="14"/>
      <c r="DZ160" s="15">
        <f>SUM(DZ147+DZ158)</f>
        <v>9263</v>
      </c>
      <c r="EA160" s="13"/>
      <c r="EB160" s="14"/>
      <c r="EC160" s="14" t="s">
        <v>803</v>
      </c>
      <c r="ED160" s="14"/>
      <c r="EE160" s="14"/>
      <c r="EF160" s="14"/>
      <c r="EG160" s="14"/>
      <c r="EH160" s="15">
        <f>SUM(EH147+EH158)</f>
        <v>8959</v>
      </c>
      <c r="EI160" s="13"/>
      <c r="EJ160" s="14"/>
      <c r="EK160" s="14" t="s">
        <v>803</v>
      </c>
      <c r="EL160" s="14"/>
      <c r="EM160" s="14"/>
      <c r="EN160" s="14"/>
      <c r="EO160" s="14"/>
      <c r="EP160" s="15">
        <f>SUM(EP147+EP158)</f>
        <v>8997</v>
      </c>
      <c r="EQ160" s="13"/>
      <c r="ER160" s="14"/>
      <c r="ES160" s="14" t="s">
        <v>803</v>
      </c>
      <c r="ET160" s="14"/>
      <c r="EU160" s="14"/>
      <c r="EV160" s="14"/>
      <c r="EW160" s="14"/>
      <c r="EX160" s="15">
        <f>SUM(EX147+EX158)</f>
        <v>8354</v>
      </c>
      <c r="EY160" s="13" t="s">
        <v>16</v>
      </c>
      <c r="EZ160" s="14" t="s">
        <v>803</v>
      </c>
      <c r="FA160" s="14"/>
      <c r="FB160" s="14"/>
      <c r="FC160" s="14"/>
      <c r="FD160" s="14"/>
      <c r="FE160" s="14"/>
      <c r="FF160" s="15">
        <f>SUM(FF147+FF158)</f>
        <v>8224</v>
      </c>
      <c r="FG160" s="13"/>
      <c r="FH160" s="14"/>
      <c r="FI160" s="14" t="s">
        <v>803</v>
      </c>
      <c r="FJ160" s="14"/>
      <c r="FK160" s="14"/>
      <c r="FL160" s="14"/>
      <c r="FM160" s="14"/>
      <c r="FN160" s="14">
        <f>SUM(FN147+FN158)</f>
        <v>8886</v>
      </c>
      <c r="FO160" s="13"/>
      <c r="FP160" s="14"/>
      <c r="FQ160" s="14" t="s">
        <v>803</v>
      </c>
      <c r="FR160" s="14"/>
      <c r="FS160" s="14"/>
      <c r="FT160" s="14"/>
      <c r="FU160" s="14"/>
      <c r="FV160" s="15">
        <f>SUM(FV147+FV158)</f>
        <v>8739</v>
      </c>
      <c r="FW160" s="13"/>
      <c r="FX160" s="14"/>
      <c r="FY160" s="14" t="s">
        <v>803</v>
      </c>
      <c r="FZ160" s="14"/>
      <c r="GA160" s="14"/>
      <c r="GB160" s="14"/>
      <c r="GC160" s="14"/>
      <c r="GD160" s="14">
        <f>SUM(GD147+GD158)</f>
        <v>7351</v>
      </c>
      <c r="GE160" s="13"/>
      <c r="GF160" s="14"/>
      <c r="GG160" s="14" t="s">
        <v>803</v>
      </c>
      <c r="GH160" s="14"/>
      <c r="GI160" s="14"/>
      <c r="GJ160" s="14"/>
      <c r="GK160" s="14"/>
      <c r="GL160" s="15">
        <f>SUM(GL147+GL158)</f>
        <v>7973</v>
      </c>
      <c r="GM160" s="13"/>
      <c r="GN160" s="14"/>
      <c r="GO160" s="14" t="s">
        <v>803</v>
      </c>
      <c r="GP160" s="14"/>
      <c r="GQ160" s="14"/>
      <c r="GR160" s="14"/>
      <c r="GS160" s="14"/>
      <c r="GT160" s="15">
        <f>SUM(GT147+GT158)</f>
        <v>9332</v>
      </c>
      <c r="GU160" s="13"/>
      <c r="GV160" s="14"/>
      <c r="GW160" s="14" t="s">
        <v>803</v>
      </c>
      <c r="GX160" s="14"/>
      <c r="GY160" s="14"/>
      <c r="GZ160" s="14"/>
      <c r="HA160" s="14"/>
      <c r="HB160" s="14">
        <f>SUM(HB147+HB158)</f>
        <v>9349</v>
      </c>
      <c r="HC160" s="13"/>
      <c r="HD160" s="14"/>
      <c r="HE160" s="14" t="s">
        <v>803</v>
      </c>
      <c r="HF160" s="14"/>
      <c r="HG160" s="14"/>
      <c r="HH160" s="14"/>
      <c r="HI160" s="14"/>
      <c r="HJ160" s="15">
        <f>SUM(HJ147+HJ158)</f>
        <v>8736</v>
      </c>
      <c r="HK160" s="13"/>
      <c r="HL160" s="14"/>
      <c r="HM160" s="14" t="s">
        <v>803</v>
      </c>
      <c r="HN160" s="14"/>
      <c r="HO160" s="14"/>
      <c r="HP160" s="14"/>
      <c r="HQ160" s="14"/>
      <c r="HR160" s="15">
        <f>SUM(HR147+HR158)</f>
        <v>8797</v>
      </c>
      <c r="HS160" s="13"/>
      <c r="HT160" s="14"/>
      <c r="HU160" s="14" t="s">
        <v>803</v>
      </c>
      <c r="HV160" s="14"/>
      <c r="HW160" s="14"/>
      <c r="HX160" s="14"/>
      <c r="HY160" s="14"/>
      <c r="HZ160" s="15">
        <f>SUM(HZ147+HZ158)</f>
        <v>8195</v>
      </c>
      <c r="IA160" s="13"/>
      <c r="IB160" s="14"/>
      <c r="IC160" s="14" t="s">
        <v>803</v>
      </c>
      <c r="ID160" s="14"/>
      <c r="IE160" s="14"/>
      <c r="IF160" s="14"/>
      <c r="IG160" s="14"/>
      <c r="IH160" s="15">
        <f>SUM(IH147+IH158)</f>
        <v>0</v>
      </c>
      <c r="II160" s="13"/>
      <c r="IJ160" s="14"/>
      <c r="IK160" s="14" t="s">
        <v>803</v>
      </c>
      <c r="IL160" s="14"/>
      <c r="IM160" s="14"/>
      <c r="IN160" s="14"/>
      <c r="IO160" s="14"/>
      <c r="IP160" s="15">
        <f>SUM(IP147+IP158)</f>
        <v>606</v>
      </c>
      <c r="IQ160" s="5"/>
    </row>
    <row r="161" spans="1:251" ht="18" customHeight="1">
      <c r="A161" s="13"/>
      <c r="B161" s="18"/>
      <c r="C161" s="18" t="s">
        <v>512</v>
      </c>
      <c r="D161" s="18" t="s">
        <v>513</v>
      </c>
      <c r="E161" s="18">
        <f>(SUM(H$134:H$141)+SUM(H$149:H$156))/(COUNTA(H$134:H$141)+COUNTA(H$149:H$156))</f>
        <v>469.8125</v>
      </c>
      <c r="F161" s="18" t="s">
        <v>514</v>
      </c>
      <c r="G161" s="109"/>
      <c r="H161" s="26" t="s">
        <v>515</v>
      </c>
      <c r="I161" s="13"/>
      <c r="J161" s="18"/>
      <c r="K161" s="18" t="s">
        <v>512</v>
      </c>
      <c r="L161" s="18" t="s">
        <v>513</v>
      </c>
      <c r="M161" s="18">
        <f>(SUM(P$134:P$141)+SUM(P$149:P$156))/(COUNTA(P$134:P$141)+COUNTA(P$149:P$156))</f>
        <v>402.1875</v>
      </c>
      <c r="N161" s="18" t="s">
        <v>514</v>
      </c>
      <c r="O161" s="109"/>
      <c r="P161" s="26" t="s">
        <v>515</v>
      </c>
      <c r="Q161" s="13"/>
      <c r="R161" s="18"/>
      <c r="S161" s="18" t="s">
        <v>512</v>
      </c>
      <c r="T161" s="18" t="s">
        <v>513</v>
      </c>
      <c r="U161" s="18">
        <f>(SUM(X$134:X$141)+SUM(X$149:X$156))/(COUNTA(X$134:X$141)+COUNTA(X$149:X$156))</f>
        <v>351.6666666666667</v>
      </c>
      <c r="V161" s="18" t="s">
        <v>514</v>
      </c>
      <c r="W161" s="18"/>
      <c r="X161" s="26" t="s">
        <v>515</v>
      </c>
      <c r="Y161" s="13"/>
      <c r="Z161" s="18"/>
      <c r="AA161" s="18" t="s">
        <v>512</v>
      </c>
      <c r="AB161" s="18" t="s">
        <v>513</v>
      </c>
      <c r="AC161" s="18">
        <f>(SUM(AF$134:AF$141)+SUM(AF$149:AF$156))/(COUNTA(AF$134:AF$141)+COUNTA(AF$149:AF$156))</f>
        <v>376.0769230769231</v>
      </c>
      <c r="AD161" s="18" t="s">
        <v>514</v>
      </c>
      <c r="AE161" s="18"/>
      <c r="AF161" s="26" t="s">
        <v>515</v>
      </c>
      <c r="AG161" s="13"/>
      <c r="AH161" s="18"/>
      <c r="AI161" s="18" t="s">
        <v>512</v>
      </c>
      <c r="AJ161" s="18" t="s">
        <v>513</v>
      </c>
      <c r="AK161" s="18">
        <f>(SUM(AN$134:AN$141)+SUM(AN$149:AN$156))/(COUNTA(AN$134:AN$141)+COUNTA(AN$149:AN$156))</f>
        <v>365</v>
      </c>
      <c r="AL161" s="18" t="s">
        <v>514</v>
      </c>
      <c r="AM161" s="18"/>
      <c r="AN161" s="26" t="s">
        <v>515</v>
      </c>
      <c r="AO161" s="13"/>
      <c r="AP161" s="18"/>
      <c r="AQ161" s="18" t="s">
        <v>512</v>
      </c>
      <c r="AR161" s="18" t="s">
        <v>513</v>
      </c>
      <c r="AS161" s="18">
        <f>(SUM(AV$134:AV$141)+SUM(AV$149:AV$156))/(COUNTA(AV$134:AV$141)+COUNTA(AV$149:AV$156))</f>
        <v>654.2</v>
      </c>
      <c r="AT161" s="18" t="s">
        <v>514</v>
      </c>
      <c r="AU161" s="18"/>
      <c r="AV161" s="26" t="s">
        <v>515</v>
      </c>
      <c r="AW161" s="13"/>
      <c r="AX161" s="18"/>
      <c r="AY161" s="18" t="s">
        <v>512</v>
      </c>
      <c r="AZ161" s="18" t="s">
        <v>513</v>
      </c>
      <c r="BA161" s="18">
        <f>(SUM(BD$134:BD$141)+SUM(BD$149:BD$156))/(COUNTA(BD$134:BD$141)+COUNTA(BD$149:BD$156))</f>
        <v>508.42857142857144</v>
      </c>
      <c r="BB161" s="18" t="s">
        <v>514</v>
      </c>
      <c r="BC161" s="18"/>
      <c r="BD161" s="26" t="s">
        <v>515</v>
      </c>
      <c r="BE161" s="13"/>
      <c r="BF161" s="18"/>
      <c r="BG161" s="18" t="s">
        <v>512</v>
      </c>
      <c r="BH161" s="18" t="s">
        <v>513</v>
      </c>
      <c r="BI161" s="18">
        <f>(SUM(BL$134:BL$141)+SUM(BL$149:BL$156))/(COUNTA(BL$134:BL$141)+COUNTA(BL$149:BL$156))</f>
        <v>593.3333333333334</v>
      </c>
      <c r="BJ161" s="18" t="s">
        <v>514</v>
      </c>
      <c r="BK161" s="18"/>
      <c r="BL161" s="26" t="s">
        <v>515</v>
      </c>
      <c r="BM161" s="13"/>
      <c r="BN161" s="18"/>
      <c r="BO161" s="18" t="s">
        <v>512</v>
      </c>
      <c r="BP161" s="18" t="s">
        <v>513</v>
      </c>
      <c r="BQ161" s="18">
        <f>(SUM(BT$134:BT$141)+SUM(BT$149:BT$156))/(COUNTA(BT$134:BT$141)+COUNTA(BT$149:BT$156))</f>
        <v>637.125</v>
      </c>
      <c r="BR161" s="18" t="s">
        <v>514</v>
      </c>
      <c r="BS161" s="150"/>
      <c r="BT161" s="26" t="s">
        <v>515</v>
      </c>
      <c r="BU161" s="13"/>
      <c r="BV161" s="18"/>
      <c r="BW161" s="18" t="s">
        <v>512</v>
      </c>
      <c r="BX161" s="18" t="s">
        <v>513</v>
      </c>
      <c r="BY161" s="18">
        <f>(SUM(CB$134:CB$141)+SUM(CB$149:CB$156))/(COUNTA(CB$134:CB$141)+COUNTA(CB$149:CB$156))</f>
        <v>709.2</v>
      </c>
      <c r="BZ161" s="18" t="s">
        <v>514</v>
      </c>
      <c r="CA161" s="18"/>
      <c r="CB161" s="26" t="s">
        <v>515</v>
      </c>
      <c r="CC161" s="13"/>
      <c r="CD161" s="18"/>
      <c r="CE161" s="18" t="s">
        <v>512</v>
      </c>
      <c r="CF161" s="18" t="s">
        <v>513</v>
      </c>
      <c r="CG161" s="18">
        <f>(SUM(CJ$134:CJ$141)+SUM(CJ$149:CJ$156))/(COUNTA(CJ$134:CJ$141)+COUNTA(CJ$149:CJ$156))</f>
        <v>447.57142857142856</v>
      </c>
      <c r="CH161" s="18" t="s">
        <v>514</v>
      </c>
      <c r="CI161" s="18"/>
      <c r="CJ161" s="26" t="s">
        <v>515</v>
      </c>
      <c r="CK161" s="13"/>
      <c r="CL161" s="18"/>
      <c r="CM161" s="18" t="s">
        <v>512</v>
      </c>
      <c r="CN161" s="18" t="s">
        <v>513</v>
      </c>
      <c r="CO161" s="18">
        <f>(SUM(CR$134:CR$141)+SUM(CR$149:CR$156))/(COUNTA(CR$134:CR$141)+COUNTA(CR$149:CR$156))</f>
        <v>558.4666666666667</v>
      </c>
      <c r="CP161" s="18" t="s">
        <v>514</v>
      </c>
      <c r="CQ161" s="18"/>
      <c r="CR161" s="26" t="s">
        <v>515</v>
      </c>
      <c r="CS161" s="13"/>
      <c r="CT161" s="18"/>
      <c r="CU161" s="18" t="s">
        <v>512</v>
      </c>
      <c r="CV161" s="18" t="s">
        <v>513</v>
      </c>
      <c r="CW161" s="18">
        <f>(SUM(CZ$134:CZ$141)+SUM(CZ$149:CZ$156))/(COUNTA(CZ$134:CZ$141)+COUNTA(CZ$149:CZ$156))</f>
        <v>667.6</v>
      </c>
      <c r="CX161" s="18" t="s">
        <v>514</v>
      </c>
      <c r="CY161" s="18"/>
      <c r="CZ161" s="26" t="s">
        <v>515</v>
      </c>
      <c r="DA161" s="13"/>
      <c r="DB161" s="18"/>
      <c r="DC161" s="18" t="s">
        <v>512</v>
      </c>
      <c r="DD161" s="18" t="s">
        <v>513</v>
      </c>
      <c r="DE161" s="18">
        <f>(SUM(DH$134:DH$141)+SUM(DH$149:DH$156))/(COUNTA(DH$134:DH$141)+COUNTA(DH$149:DH$156))</f>
        <v>670.5333333333333</v>
      </c>
      <c r="DF161" s="18" t="s">
        <v>514</v>
      </c>
      <c r="DG161" s="18"/>
      <c r="DH161" s="26" t="s">
        <v>515</v>
      </c>
      <c r="DI161" s="13"/>
      <c r="DJ161" s="18"/>
      <c r="DK161" s="18" t="s">
        <v>512</v>
      </c>
      <c r="DL161" s="18" t="s">
        <v>513</v>
      </c>
      <c r="DM161" s="18">
        <f>(SUM(DP$134:DP$141)+SUM(DP$149:DP$156))/(COUNTA(DP$134:DP$141)+COUNTA(DP$149:DP$156))</f>
        <v>615.2666666666667</v>
      </c>
      <c r="DN161" s="18" t="s">
        <v>514</v>
      </c>
      <c r="DO161" s="18"/>
      <c r="DP161" s="26" t="s">
        <v>515</v>
      </c>
      <c r="DQ161" s="5"/>
      <c r="DR161" s="12"/>
      <c r="DS161" s="13"/>
      <c r="DT161" s="14"/>
      <c r="DU161" s="14" t="s">
        <v>512</v>
      </c>
      <c r="DV161" s="14" t="s">
        <v>513</v>
      </c>
      <c r="DW161" s="14">
        <f>(SUM(DZ$134:DZ$141)+SUM(DZ$149:DZ$156))/(COUNTA(DZ$134:DZ$141)+COUNTA(DZ$149:DZ$156))</f>
        <v>617.5333333333333</v>
      </c>
      <c r="DX161" s="14" t="s">
        <v>514</v>
      </c>
      <c r="DY161" s="14"/>
      <c r="DZ161" s="27" t="s">
        <v>515</v>
      </c>
      <c r="EA161" s="13"/>
      <c r="EB161" s="14"/>
      <c r="EC161" s="14" t="s">
        <v>512</v>
      </c>
      <c r="ED161" s="14" t="s">
        <v>513</v>
      </c>
      <c r="EE161" s="14">
        <f>(SUM(EH$134:EH$141)+SUM(EH$149:EH$156))/(COUNTA(EH$134:EH$141)+COUNTA(EH$149:EH$156))</f>
        <v>597.2666666666667</v>
      </c>
      <c r="EF161" s="14" t="s">
        <v>514</v>
      </c>
      <c r="EG161" s="14"/>
      <c r="EH161" s="27" t="s">
        <v>515</v>
      </c>
      <c r="EI161" s="13"/>
      <c r="EJ161" s="14"/>
      <c r="EK161" s="14" t="s">
        <v>512</v>
      </c>
      <c r="EL161" s="14" t="s">
        <v>513</v>
      </c>
      <c r="EM161" s="14">
        <f>(SUM(EP$134:EP$141)+SUM(EP$149:EP$156))/(COUNTA(EP$134:EP$141)+COUNTA(EP$149:EP$156))</f>
        <v>599.8</v>
      </c>
      <c r="EN161" s="14" t="s">
        <v>514</v>
      </c>
      <c r="EO161" s="14"/>
      <c r="EP161" s="27" t="s">
        <v>515</v>
      </c>
      <c r="EQ161" s="13"/>
      <c r="ER161" s="14"/>
      <c r="ES161" s="14" t="s">
        <v>512</v>
      </c>
      <c r="ET161" s="14" t="s">
        <v>513</v>
      </c>
      <c r="EU161" s="14">
        <f>(SUM(EX$134:EX$141)+SUM(EX$149:EX$156))/(COUNTA(EX$134:EX$141)+COUNTA(EX$149:EX$156))</f>
        <v>556.9333333333333</v>
      </c>
      <c r="EV161" s="14" t="s">
        <v>514</v>
      </c>
      <c r="EW161" s="14"/>
      <c r="EX161" s="27" t="s">
        <v>515</v>
      </c>
      <c r="EY161" s="13" t="s">
        <v>16</v>
      </c>
      <c r="EZ161" s="14" t="s">
        <v>512</v>
      </c>
      <c r="FA161" s="14"/>
      <c r="FB161" s="14" t="s">
        <v>513</v>
      </c>
      <c r="FC161" s="14">
        <f>(SUM(FF$134:FF$141)+SUM(FF$149:FF$156))/(COUNTA(FF$134:FF$141)+COUNTA(FF$149:FF$156))</f>
        <v>548.2666666666667</v>
      </c>
      <c r="FD161" s="14" t="s">
        <v>514</v>
      </c>
      <c r="FE161" s="14"/>
      <c r="FF161" s="27" t="s">
        <v>515</v>
      </c>
      <c r="FG161" s="13"/>
      <c r="FH161" s="14"/>
      <c r="FI161" s="14" t="s">
        <v>512</v>
      </c>
      <c r="FJ161" s="14" t="s">
        <v>513</v>
      </c>
      <c r="FK161" s="14">
        <f>(SUM(FN$134:FN$141)+SUM(FN$149:FN$156))/(COUNTA(FN$134:FN$141)+COUNTA(FN$149:FN$156))</f>
        <v>592.4</v>
      </c>
      <c r="FL161" s="14" t="s">
        <v>514</v>
      </c>
      <c r="FM161" s="14"/>
      <c r="FN161" s="28" t="s">
        <v>515</v>
      </c>
      <c r="FO161" s="13"/>
      <c r="FP161" s="14"/>
      <c r="FQ161" s="14" t="s">
        <v>512</v>
      </c>
      <c r="FR161" s="14" t="s">
        <v>513</v>
      </c>
      <c r="FS161" s="14">
        <f>(SUM(FV$134:FV$141)+SUM(FV$149:FV$156))/(COUNTA(FV$134:FV$141)+COUNTA(FV$149:FV$156))</f>
        <v>582.6</v>
      </c>
      <c r="FT161" s="14" t="s">
        <v>514</v>
      </c>
      <c r="FU161" s="14"/>
      <c r="FV161" s="27" t="s">
        <v>515</v>
      </c>
      <c r="FW161" s="13"/>
      <c r="FX161" s="14"/>
      <c r="FY161" s="14" t="s">
        <v>512</v>
      </c>
      <c r="FZ161" s="14" t="s">
        <v>513</v>
      </c>
      <c r="GA161" s="14">
        <f>(SUM(GD$134:GD$141)+SUM(GD$149:GD$156))/(COUNTA(GD$134:GD$141)+COUNTA(GD$149:GD$156))</f>
        <v>490.06666666666666</v>
      </c>
      <c r="GB161" s="14" t="s">
        <v>514</v>
      </c>
      <c r="GC161" s="14"/>
      <c r="GD161" s="28" t="s">
        <v>515</v>
      </c>
      <c r="GE161" s="13"/>
      <c r="GF161" s="14"/>
      <c r="GG161" s="14" t="s">
        <v>512</v>
      </c>
      <c r="GH161" s="14" t="s">
        <v>513</v>
      </c>
      <c r="GI161" s="14">
        <f>(SUM(GL$134:GL$141)+SUM(GL$149:GL$156))/(COUNTA(GL$134:GL$141)+COUNTA(GL$149:GL$156))</f>
        <v>531.5333333333333</v>
      </c>
      <c r="GJ161" s="14" t="s">
        <v>514</v>
      </c>
      <c r="GK161" s="14"/>
      <c r="GL161" s="27" t="s">
        <v>515</v>
      </c>
      <c r="GM161" s="13"/>
      <c r="GN161" s="14"/>
      <c r="GO161" s="14" t="s">
        <v>512</v>
      </c>
      <c r="GP161" s="14" t="s">
        <v>513</v>
      </c>
      <c r="GQ161" s="14">
        <f>(SUM(GT$134:GT$141)+SUM(GT$149:GT$156))/(COUNTA(GT$134:GT$141)+COUNTA(GT$149:GT$156))</f>
        <v>622.1333333333333</v>
      </c>
      <c r="GR161" s="14" t="s">
        <v>514</v>
      </c>
      <c r="GS161" s="14"/>
      <c r="GT161" s="27" t="s">
        <v>515</v>
      </c>
      <c r="GU161" s="13"/>
      <c r="GV161" s="14"/>
      <c r="GW161" s="14" t="s">
        <v>512</v>
      </c>
      <c r="GX161" s="14" t="s">
        <v>513</v>
      </c>
      <c r="GY161" s="14">
        <f>(SUM(HB$134:HB$141)+SUM(HB$149:HB$156))/(COUNTA(HB$134:HB$141)+COUNTA(HB$149:HB$156))</f>
        <v>623.2666666666667</v>
      </c>
      <c r="GZ161" s="14" t="s">
        <v>514</v>
      </c>
      <c r="HA161" s="14"/>
      <c r="HB161" s="28" t="s">
        <v>515</v>
      </c>
      <c r="HC161" s="13"/>
      <c r="HD161" s="14"/>
      <c r="HE161" s="14" t="s">
        <v>512</v>
      </c>
      <c r="HF161" s="14" t="s">
        <v>513</v>
      </c>
      <c r="HG161" s="14">
        <f>(SUM(HJ$134:HJ$141)+SUM(HJ$149:HJ$156))/(COUNTA(HJ$134:HJ$141)+COUNTA(HJ$149:HJ$156))</f>
        <v>582.4</v>
      </c>
      <c r="HH161" s="14" t="s">
        <v>514</v>
      </c>
      <c r="HI161" s="14"/>
      <c r="HJ161" s="27" t="s">
        <v>515</v>
      </c>
      <c r="HK161" s="13"/>
      <c r="HL161" s="14"/>
      <c r="HM161" s="14" t="s">
        <v>512</v>
      </c>
      <c r="HN161" s="14" t="s">
        <v>513</v>
      </c>
      <c r="HO161" s="14">
        <f>(SUM(HR$134:HR$141)+SUM(HR$149:HR$156))/(COUNTA(HR$134:HR$141)+COUNTA(HR$149:HR$156))</f>
        <v>586.4666666666667</v>
      </c>
      <c r="HP161" s="14" t="s">
        <v>514</v>
      </c>
      <c r="HQ161" s="14"/>
      <c r="HR161" s="27" t="s">
        <v>515</v>
      </c>
      <c r="HS161" s="13"/>
      <c r="HT161" s="14"/>
      <c r="HU161" s="14" t="s">
        <v>512</v>
      </c>
      <c r="HV161" s="14" t="s">
        <v>513</v>
      </c>
      <c r="HW161" s="14">
        <f>(SUM(HZ$134:HZ$141)+SUM(HZ$149:HZ$156))/(COUNTA(HZ$134:HZ$141)+COUNTA(HZ$149:HZ$156))</f>
        <v>546.3333333333334</v>
      </c>
      <c r="HX161" s="14" t="s">
        <v>514</v>
      </c>
      <c r="HY161" s="14"/>
      <c r="HZ161" s="27" t="s">
        <v>515</v>
      </c>
      <c r="IA161" s="13"/>
      <c r="IB161" s="14"/>
      <c r="IC161" s="14" t="s">
        <v>512</v>
      </c>
      <c r="ID161" s="14" t="s">
        <v>513</v>
      </c>
      <c r="IE161" s="14" t="e">
        <f>(SUM(IH$134:IH$141)+SUM(IH$149:IH$156))/(COUNTA(IH$134:IH$141)+COUNTA(IH$149:IH$156))</f>
        <v>#DIV/0!</v>
      </c>
      <c r="IF161" s="14" t="s">
        <v>514</v>
      </c>
      <c r="IG161" s="14"/>
      <c r="IH161" s="27" t="s">
        <v>515</v>
      </c>
      <c r="II161" s="13"/>
      <c r="IJ161" s="14"/>
      <c r="IK161" s="14" t="s">
        <v>512</v>
      </c>
      <c r="IL161" s="14" t="s">
        <v>513</v>
      </c>
      <c r="IM161" s="14">
        <f>(SUM(IP$134:IP$141)+SUM(IP$149:IP$156))/(COUNTA(IP$134:IP$141)+COUNTA(IP$149:IP$156))</f>
        <v>606</v>
      </c>
      <c r="IN161" s="14" t="s">
        <v>514</v>
      </c>
      <c r="IO161" s="14"/>
      <c r="IP161" s="27" t="s">
        <v>515</v>
      </c>
      <c r="IQ161" s="5"/>
    </row>
    <row r="162" spans="1:251" ht="18" customHeight="1">
      <c r="A162" s="13"/>
      <c r="B162" s="18"/>
      <c r="C162" s="18"/>
      <c r="D162" s="18"/>
      <c r="E162" s="18"/>
      <c r="F162" s="18"/>
      <c r="G162" s="109"/>
      <c r="H162" s="19"/>
      <c r="I162" s="13"/>
      <c r="J162" s="18"/>
      <c r="K162" s="18"/>
      <c r="L162" s="18"/>
      <c r="M162" s="18"/>
      <c r="N162" s="18"/>
      <c r="O162" s="109"/>
      <c r="P162" s="19"/>
      <c r="Q162" s="13"/>
      <c r="R162" s="18"/>
      <c r="S162" s="18"/>
      <c r="T162" s="18"/>
      <c r="U162" s="18"/>
      <c r="V162" s="18"/>
      <c r="W162" s="18"/>
      <c r="X162" s="19"/>
      <c r="Y162" s="13"/>
      <c r="Z162" s="18"/>
      <c r="AA162" s="18"/>
      <c r="AB162" s="18"/>
      <c r="AC162" s="18"/>
      <c r="AD162" s="18"/>
      <c r="AE162" s="18"/>
      <c r="AF162" s="19"/>
      <c r="AG162" s="13"/>
      <c r="AH162" s="18"/>
      <c r="AI162" s="18"/>
      <c r="AJ162" s="18"/>
      <c r="AK162" s="18"/>
      <c r="AL162" s="18"/>
      <c r="AM162" s="18"/>
      <c r="AN162" s="19"/>
      <c r="AO162" s="13"/>
      <c r="AP162" s="18"/>
      <c r="AQ162" s="18"/>
      <c r="AR162" s="18"/>
      <c r="AS162" s="18"/>
      <c r="AT162" s="18"/>
      <c r="AU162" s="18"/>
      <c r="AV162" s="19"/>
      <c r="AW162" s="13"/>
      <c r="AX162" s="18"/>
      <c r="AY162" s="18"/>
      <c r="AZ162" s="18"/>
      <c r="BA162" s="18"/>
      <c r="BB162" s="18"/>
      <c r="BC162" s="18"/>
      <c r="BD162" s="19"/>
      <c r="BE162" s="13"/>
      <c r="BF162" s="18"/>
      <c r="BG162" s="18"/>
      <c r="BH162" s="18"/>
      <c r="BI162" s="18"/>
      <c r="BJ162" s="18"/>
      <c r="BK162" s="18"/>
      <c r="BL162" s="19"/>
      <c r="BM162" s="13"/>
      <c r="BN162" s="18"/>
      <c r="BO162" s="18"/>
      <c r="BP162" s="18"/>
      <c r="BQ162" s="18"/>
      <c r="BR162" s="18"/>
      <c r="BS162" s="150"/>
      <c r="BT162" s="19"/>
      <c r="BU162" s="13"/>
      <c r="BV162" s="18"/>
      <c r="BW162" s="18"/>
      <c r="BX162" s="18"/>
      <c r="BY162" s="18"/>
      <c r="BZ162" s="18"/>
      <c r="CA162" s="18"/>
      <c r="CB162" s="19"/>
      <c r="CC162" s="13"/>
      <c r="CD162" s="18"/>
      <c r="CE162" s="18"/>
      <c r="CF162" s="18"/>
      <c r="CG162" s="18"/>
      <c r="CH162" s="18"/>
      <c r="CI162" s="18"/>
      <c r="CJ162" s="19"/>
      <c r="CK162" s="13"/>
      <c r="CL162" s="18"/>
      <c r="CM162" s="18"/>
      <c r="CN162" s="18"/>
      <c r="CO162" s="18"/>
      <c r="CP162" s="18"/>
      <c r="CQ162" s="18"/>
      <c r="CR162" s="19"/>
      <c r="CS162" s="13"/>
      <c r="CT162" s="18"/>
      <c r="CU162" s="18"/>
      <c r="CV162" s="18"/>
      <c r="CW162" s="18"/>
      <c r="CX162" s="18"/>
      <c r="CY162" s="18"/>
      <c r="CZ162" s="19"/>
      <c r="DA162" s="13"/>
      <c r="DB162" s="18"/>
      <c r="DC162" s="18"/>
      <c r="DD162" s="18"/>
      <c r="DE162" s="18"/>
      <c r="DF162" s="18"/>
      <c r="DG162" s="18"/>
      <c r="DH162" s="19"/>
      <c r="DI162" s="13"/>
      <c r="DJ162" s="18"/>
      <c r="DK162" s="18"/>
      <c r="DL162" s="18"/>
      <c r="DM162" s="18"/>
      <c r="DN162" s="18"/>
      <c r="DO162" s="18"/>
      <c r="DP162" s="19"/>
      <c r="DQ162" s="5"/>
      <c r="DR162" s="12"/>
      <c r="DS162" s="13"/>
      <c r="DT162" s="14"/>
      <c r="DU162" s="14"/>
      <c r="DV162" s="14"/>
      <c r="DW162" s="14"/>
      <c r="DX162" s="14"/>
      <c r="DY162" s="14"/>
      <c r="DZ162" s="15"/>
      <c r="EA162" s="13"/>
      <c r="EB162" s="14"/>
      <c r="EC162" s="14"/>
      <c r="ED162" s="14"/>
      <c r="EE162" s="14"/>
      <c r="EF162" s="14"/>
      <c r="EG162" s="14"/>
      <c r="EH162" s="15"/>
      <c r="EI162" s="13"/>
      <c r="EJ162" s="14"/>
      <c r="EK162" s="14"/>
      <c r="EL162" s="14"/>
      <c r="EM162" s="14"/>
      <c r="EN162" s="14"/>
      <c r="EO162" s="14"/>
      <c r="EP162" s="15"/>
      <c r="EQ162" s="13"/>
      <c r="ER162" s="14"/>
      <c r="ES162" s="14"/>
      <c r="ET162" s="14"/>
      <c r="EU162" s="30"/>
      <c r="EV162" s="14"/>
      <c r="EW162" s="14"/>
      <c r="EX162" s="15"/>
      <c r="EY162" s="13"/>
      <c r="EZ162" s="14"/>
      <c r="FA162" s="14"/>
      <c r="FB162" s="14"/>
      <c r="FC162" s="14"/>
      <c r="FD162" s="14"/>
      <c r="FE162" s="14"/>
      <c r="FF162" s="15"/>
      <c r="FG162" s="13"/>
      <c r="FH162" s="14"/>
      <c r="FI162" s="14"/>
      <c r="FJ162" s="14"/>
      <c r="FK162" s="14"/>
      <c r="FL162" s="14"/>
      <c r="FM162" s="14"/>
      <c r="FN162" s="14"/>
      <c r="FO162" s="13"/>
      <c r="FP162" s="14"/>
      <c r="FQ162" s="14"/>
      <c r="FR162" s="14"/>
      <c r="FS162" s="14"/>
      <c r="FT162" s="14"/>
      <c r="FU162" s="14"/>
      <c r="FV162" s="15"/>
      <c r="FW162" s="13"/>
      <c r="FX162" s="14"/>
      <c r="FY162" s="14"/>
      <c r="FZ162" s="14"/>
      <c r="GA162" s="14"/>
      <c r="GB162" s="14"/>
      <c r="GC162" s="14"/>
      <c r="GD162" s="14"/>
      <c r="GE162" s="13"/>
      <c r="GF162" s="14"/>
      <c r="GG162" s="14"/>
      <c r="GH162" s="14"/>
      <c r="GI162" s="14"/>
      <c r="GJ162" s="14"/>
      <c r="GK162" s="14"/>
      <c r="GL162" s="15"/>
      <c r="GM162" s="13"/>
      <c r="GN162" s="14"/>
      <c r="GO162" s="14"/>
      <c r="GP162" s="14"/>
      <c r="GQ162" s="14"/>
      <c r="GR162" s="14"/>
      <c r="GS162" s="14"/>
      <c r="GT162" s="15"/>
      <c r="GU162" s="13"/>
      <c r="GV162" s="14"/>
      <c r="GW162" s="14"/>
      <c r="GX162" s="14"/>
      <c r="GY162" s="14"/>
      <c r="GZ162" s="14"/>
      <c r="HA162" s="14"/>
      <c r="HB162" s="14"/>
      <c r="HC162" s="13"/>
      <c r="HD162" s="14"/>
      <c r="HE162" s="14"/>
      <c r="HF162" s="14"/>
      <c r="HG162" s="14"/>
      <c r="HH162" s="14"/>
      <c r="HI162" s="14"/>
      <c r="HJ162" s="15"/>
      <c r="HK162" s="13"/>
      <c r="HL162" s="14"/>
      <c r="HM162" s="14"/>
      <c r="HN162" s="14"/>
      <c r="HO162" s="14"/>
      <c r="HP162" s="14"/>
      <c r="HQ162" s="14"/>
      <c r="HR162" s="15"/>
      <c r="HS162" s="13"/>
      <c r="HT162" s="14"/>
      <c r="HU162" s="14"/>
      <c r="HV162" s="14"/>
      <c r="HW162" s="14"/>
      <c r="HX162" s="14"/>
      <c r="HY162" s="14"/>
      <c r="HZ162" s="15"/>
      <c r="IA162" s="13"/>
      <c r="IB162" s="14"/>
      <c r="IC162" s="14"/>
      <c r="ID162" s="14"/>
      <c r="IE162" s="14"/>
      <c r="IF162" s="14"/>
      <c r="IG162" s="14"/>
      <c r="IH162" s="15"/>
      <c r="II162" s="13"/>
      <c r="IJ162" s="14"/>
      <c r="IK162" s="14"/>
      <c r="IL162" s="14"/>
      <c r="IM162" s="14"/>
      <c r="IN162" s="14"/>
      <c r="IO162" s="14"/>
      <c r="IP162" s="15"/>
      <c r="IQ162" s="5"/>
    </row>
    <row r="163" spans="1:251" ht="18" customHeight="1">
      <c r="A163" s="13"/>
      <c r="B163" s="18" t="s">
        <v>804</v>
      </c>
      <c r="C163" s="18"/>
      <c r="D163" s="18"/>
      <c r="E163" s="18"/>
      <c r="F163" s="18"/>
      <c r="G163" s="109"/>
      <c r="H163" s="19">
        <f>SUM(H129+H160)</f>
        <v>11563</v>
      </c>
      <c r="I163" s="13"/>
      <c r="J163" s="18" t="s">
        <v>804</v>
      </c>
      <c r="K163" s="18"/>
      <c r="L163" s="18"/>
      <c r="M163" s="18"/>
      <c r="N163" s="18"/>
      <c r="O163" s="109"/>
      <c r="P163" s="19">
        <f>SUM(P129+P160)</f>
        <v>13949</v>
      </c>
      <c r="Q163" s="13"/>
      <c r="R163" s="18" t="s">
        <v>804</v>
      </c>
      <c r="S163" s="18"/>
      <c r="T163" s="18"/>
      <c r="U163" s="18"/>
      <c r="V163" s="18"/>
      <c r="W163" s="18"/>
      <c r="X163" s="19">
        <f>SUM(X129+X160)</f>
        <v>15640</v>
      </c>
      <c r="Y163" s="13"/>
      <c r="Z163" s="18" t="s">
        <v>804</v>
      </c>
      <c r="AA163" s="18"/>
      <c r="AB163" s="18"/>
      <c r="AC163" s="18"/>
      <c r="AD163" s="18"/>
      <c r="AE163" s="18"/>
      <c r="AF163" s="19">
        <f>SUM(AF129+AF160)</f>
        <v>14022</v>
      </c>
      <c r="AG163" s="13"/>
      <c r="AH163" s="18" t="s">
        <v>804</v>
      </c>
      <c r="AI163" s="18"/>
      <c r="AJ163" s="18"/>
      <c r="AK163" s="18"/>
      <c r="AL163" s="18"/>
      <c r="AM163" s="18"/>
      <c r="AN163" s="19">
        <f>SUM(AN129+AN160)</f>
        <v>5533</v>
      </c>
      <c r="AO163" s="13"/>
      <c r="AP163" s="18" t="s">
        <v>804</v>
      </c>
      <c r="AQ163" s="18"/>
      <c r="AR163" s="18"/>
      <c r="AS163" s="18"/>
      <c r="AT163" s="18"/>
      <c r="AU163" s="18"/>
      <c r="AV163" s="19">
        <f>SUM(AV129+AV160)</f>
        <v>7245</v>
      </c>
      <c r="AW163" s="13"/>
      <c r="AX163" s="18" t="s">
        <v>804</v>
      </c>
      <c r="AY163" s="18"/>
      <c r="AZ163" s="18"/>
      <c r="BA163" s="18"/>
      <c r="BB163" s="18"/>
      <c r="BC163" s="18"/>
      <c r="BD163" s="19">
        <f>SUM(BD129+BD160)</f>
        <v>11957</v>
      </c>
      <c r="BE163" s="13"/>
      <c r="BF163" s="18" t="s">
        <v>804</v>
      </c>
      <c r="BG163" s="18"/>
      <c r="BH163" s="18"/>
      <c r="BI163" s="18"/>
      <c r="BJ163" s="18"/>
      <c r="BK163" s="18"/>
      <c r="BL163" s="19">
        <f>SUM(BL129+BL160)</f>
        <v>7343</v>
      </c>
      <c r="BM163" s="13"/>
      <c r="BN163" s="18" t="s">
        <v>804</v>
      </c>
      <c r="BO163" s="18"/>
      <c r="BP163" s="18"/>
      <c r="BQ163" s="18"/>
      <c r="BR163" s="18"/>
      <c r="BS163" s="150"/>
      <c r="BT163" s="19">
        <f>SUM(BT129+BT160)</f>
        <v>5494</v>
      </c>
      <c r="BU163" s="13"/>
      <c r="BV163" s="18" t="s">
        <v>804</v>
      </c>
      <c r="BW163" s="18"/>
      <c r="BX163" s="18"/>
      <c r="BY163" s="18"/>
      <c r="BZ163" s="18"/>
      <c r="CA163" s="18"/>
      <c r="CB163" s="19">
        <f>SUM(CB129+CB160)</f>
        <v>8882</v>
      </c>
      <c r="CC163" s="13"/>
      <c r="CD163" s="18" t="s">
        <v>804</v>
      </c>
      <c r="CE163" s="18"/>
      <c r="CF163" s="18"/>
      <c r="CG163" s="18"/>
      <c r="CH163" s="18"/>
      <c r="CI163" s="18"/>
      <c r="CJ163" s="19">
        <f>SUM(CJ129+CJ160)</f>
        <v>12643</v>
      </c>
      <c r="CK163" s="13"/>
      <c r="CL163" s="18" t="s">
        <v>804</v>
      </c>
      <c r="CM163" s="18"/>
      <c r="CN163" s="18"/>
      <c r="CO163" s="18"/>
      <c r="CP163" s="18"/>
      <c r="CQ163" s="18"/>
      <c r="CR163" s="19">
        <f>SUM(CR129+CR160)</f>
        <v>16686</v>
      </c>
      <c r="CS163" s="13"/>
      <c r="CT163" s="18" t="s">
        <v>804</v>
      </c>
      <c r="CU163" s="18"/>
      <c r="CV163" s="18"/>
      <c r="CW163" s="18"/>
      <c r="CX163" s="18"/>
      <c r="CY163" s="18"/>
      <c r="CZ163" s="19">
        <f>SUM(CZ129+CZ160)</f>
        <v>20404</v>
      </c>
      <c r="DA163" s="13"/>
      <c r="DB163" s="18" t="s">
        <v>804</v>
      </c>
      <c r="DC163" s="18"/>
      <c r="DD163" s="18"/>
      <c r="DE163" s="18"/>
      <c r="DF163" s="18"/>
      <c r="DG163" s="18"/>
      <c r="DH163" s="19">
        <f>SUM(DH129+DH160)</f>
        <v>20536</v>
      </c>
      <c r="DI163" s="13"/>
      <c r="DJ163" s="18" t="s">
        <v>804</v>
      </c>
      <c r="DK163" s="18"/>
      <c r="DL163" s="18"/>
      <c r="DM163" s="18"/>
      <c r="DN163" s="18"/>
      <c r="DO163" s="18"/>
      <c r="DP163" s="19">
        <f>SUM(DP129+DP160)</f>
        <v>21150</v>
      </c>
      <c r="DQ163" s="5"/>
      <c r="DR163" s="12"/>
      <c r="DS163" s="13"/>
      <c r="DT163" s="14" t="s">
        <v>804</v>
      </c>
      <c r="DU163" s="14"/>
      <c r="DV163" s="14"/>
      <c r="DW163" s="14"/>
      <c r="DX163" s="14"/>
      <c r="DY163" s="14"/>
      <c r="DZ163" s="15">
        <f>SUM(DZ129+DZ160)</f>
        <v>20772</v>
      </c>
      <c r="EA163" s="13"/>
      <c r="EB163" s="14" t="s">
        <v>804</v>
      </c>
      <c r="EC163" s="14"/>
      <c r="ED163" s="14"/>
      <c r="EE163" s="14"/>
      <c r="EF163" s="14"/>
      <c r="EG163" s="14"/>
      <c r="EH163" s="15">
        <f>SUM(EH129+EH160)</f>
        <v>20662</v>
      </c>
      <c r="EI163" s="13"/>
      <c r="EJ163" s="14" t="s">
        <v>804</v>
      </c>
      <c r="EK163" s="14"/>
      <c r="EL163" s="14"/>
      <c r="EM163" s="14"/>
      <c r="EN163" s="14"/>
      <c r="EO163" s="14"/>
      <c r="EP163" s="15">
        <f>SUM(EP129+EP160)</f>
        <v>20298</v>
      </c>
      <c r="EQ163" s="13"/>
      <c r="ER163" s="14" t="s">
        <v>804</v>
      </c>
      <c r="ES163" s="14"/>
      <c r="ET163" s="14"/>
      <c r="EU163" s="30"/>
      <c r="EV163" s="14"/>
      <c r="EW163" s="14"/>
      <c r="EX163" s="15">
        <f>SUM(EX129+EX160)</f>
        <v>18777</v>
      </c>
      <c r="EY163" s="13"/>
      <c r="EZ163" s="14"/>
      <c r="FA163" s="14"/>
      <c r="FB163" s="14"/>
      <c r="FC163" s="14"/>
      <c r="FD163" s="14"/>
      <c r="FE163" s="14"/>
      <c r="FF163" s="15">
        <f>SUM(FF129+FF160)</f>
        <v>18969</v>
      </c>
      <c r="FG163" s="13"/>
      <c r="FH163" s="14" t="s">
        <v>804</v>
      </c>
      <c r="FI163" s="14"/>
      <c r="FJ163" s="14"/>
      <c r="FK163" s="14"/>
      <c r="FL163" s="14"/>
      <c r="FM163" s="14"/>
      <c r="FN163" s="14">
        <f>SUM(FN129+FN160)</f>
        <v>19184</v>
      </c>
      <c r="FO163" s="13"/>
      <c r="FP163" s="14" t="s">
        <v>804</v>
      </c>
      <c r="FQ163" s="14"/>
      <c r="FR163" s="14"/>
      <c r="FS163" s="14"/>
      <c r="FT163" s="14"/>
      <c r="FU163" s="14"/>
      <c r="FV163" s="15">
        <f>SUM(FV129+FV160)</f>
        <v>20553</v>
      </c>
      <c r="FW163" s="13"/>
      <c r="FX163" s="14" t="s">
        <v>804</v>
      </c>
      <c r="FY163" s="14"/>
      <c r="FZ163" s="14"/>
      <c r="GA163" s="14"/>
      <c r="GB163" s="14"/>
      <c r="GC163" s="14"/>
      <c r="GD163" s="14">
        <f>SUM(GD129+GD160)</f>
        <v>17887</v>
      </c>
      <c r="GE163" s="13"/>
      <c r="GF163" s="14" t="s">
        <v>804</v>
      </c>
      <c r="GG163" s="14"/>
      <c r="GH163" s="14"/>
      <c r="GI163" s="14"/>
      <c r="GJ163" s="14"/>
      <c r="GK163" s="14"/>
      <c r="GL163" s="15">
        <f>SUM(GL129+GL160)</f>
        <v>20447</v>
      </c>
      <c r="GM163" s="13"/>
      <c r="GN163" s="14" t="s">
        <v>804</v>
      </c>
      <c r="GO163" s="14"/>
      <c r="GP163" s="14"/>
      <c r="GQ163" s="14"/>
      <c r="GR163" s="14"/>
      <c r="GS163" s="14"/>
      <c r="GT163" s="15">
        <f>SUM(GT129+GT160)</f>
        <v>21071</v>
      </c>
      <c r="GU163" s="13"/>
      <c r="GV163" s="14" t="s">
        <v>804</v>
      </c>
      <c r="GW163" s="14"/>
      <c r="GX163" s="14"/>
      <c r="GY163" s="14"/>
      <c r="GZ163" s="14"/>
      <c r="HA163" s="14"/>
      <c r="HB163" s="14">
        <f>SUM(HB129+HB160)</f>
        <v>20655</v>
      </c>
      <c r="HC163" s="13"/>
      <c r="HD163" s="14" t="s">
        <v>804</v>
      </c>
      <c r="HE163" s="14"/>
      <c r="HF163" s="14"/>
      <c r="HG163" s="14"/>
      <c r="HH163" s="14"/>
      <c r="HI163" s="14"/>
      <c r="HJ163" s="15">
        <f>SUM(HJ129+HJ160)</f>
        <v>18207</v>
      </c>
      <c r="HK163" s="13"/>
      <c r="HL163" s="14" t="s">
        <v>804</v>
      </c>
      <c r="HM163" s="14"/>
      <c r="HN163" s="14"/>
      <c r="HO163" s="14"/>
      <c r="HP163" s="14"/>
      <c r="HQ163" s="14"/>
      <c r="HR163" s="15">
        <f>SUM(HR129+HR160)</f>
        <v>17560</v>
      </c>
      <c r="HS163" s="13"/>
      <c r="HT163" s="14" t="s">
        <v>804</v>
      </c>
      <c r="HU163" s="14"/>
      <c r="HV163" s="14"/>
      <c r="HW163" s="14"/>
      <c r="HX163" s="14"/>
      <c r="HY163" s="14"/>
      <c r="HZ163" s="15">
        <f>SUM(HZ129+HZ160)</f>
        <v>9882</v>
      </c>
      <c r="IA163" s="13"/>
      <c r="IB163" s="14" t="s">
        <v>804</v>
      </c>
      <c r="IC163" s="14"/>
      <c r="ID163" s="14"/>
      <c r="IE163" s="14"/>
      <c r="IF163" s="14"/>
      <c r="IG163" s="14"/>
      <c r="IH163" s="15">
        <f>SUM(IH129+IH160)</f>
        <v>9581</v>
      </c>
      <c r="II163" s="13"/>
      <c r="IJ163" s="14" t="s">
        <v>804</v>
      </c>
      <c r="IK163" s="14"/>
      <c r="IL163" s="14"/>
      <c r="IM163" s="14"/>
      <c r="IN163" s="14"/>
      <c r="IO163" s="14"/>
      <c r="IP163" s="15">
        <f>SUM(IP129+IP160)</f>
        <v>12252</v>
      </c>
      <c r="IQ163" s="5"/>
    </row>
    <row r="164" spans="1:251" ht="18" customHeight="1">
      <c r="A164" s="31"/>
      <c r="B164" s="32"/>
      <c r="C164" s="32" t="s">
        <v>512</v>
      </c>
      <c r="D164" s="32" t="s">
        <v>513</v>
      </c>
      <c r="E164" s="32">
        <f>H163/(COUNTA(H103:H114)+COUNTA(H118:H125)+COUNTA(H134:H141)+COUNTA(H149:H156))</f>
        <v>428.25925925925924</v>
      </c>
      <c r="F164" s="32" t="s">
        <v>514</v>
      </c>
      <c r="G164" s="112"/>
      <c r="H164" s="33"/>
      <c r="I164" s="31"/>
      <c r="J164" s="32"/>
      <c r="K164" s="32" t="s">
        <v>512</v>
      </c>
      <c r="L164" s="32" t="s">
        <v>513</v>
      </c>
      <c r="M164" s="32">
        <f>P163/(COUNTA(P103:P114)+COUNTA(P118:P125)+COUNTA(P134:P141)+COUNTA(P149:P156))</f>
        <v>387.47222222222223</v>
      </c>
      <c r="N164" s="32" t="s">
        <v>514</v>
      </c>
      <c r="O164" s="112"/>
      <c r="P164" s="33"/>
      <c r="Q164" s="31"/>
      <c r="R164" s="32"/>
      <c r="S164" s="32" t="s">
        <v>512</v>
      </c>
      <c r="T164" s="32" t="s">
        <v>513</v>
      </c>
      <c r="U164" s="32">
        <f>X163/(COUNTA(X103:X114)+COUNTA(X118:X125)+COUNTA(X134:X141)+COUNTA(X149:X156))</f>
        <v>446.85714285714283</v>
      </c>
      <c r="V164" s="32" t="s">
        <v>514</v>
      </c>
      <c r="W164" s="32"/>
      <c r="X164" s="33"/>
      <c r="Y164" s="31"/>
      <c r="Z164" s="32"/>
      <c r="AA164" s="32" t="s">
        <v>512</v>
      </c>
      <c r="AB164" s="32" t="s">
        <v>513</v>
      </c>
      <c r="AC164" s="32">
        <f>AF163/(COUNTA(AF103:AF114)+COUNTA(AF118:AF125)+COUNTA(AF134:AF141)+COUNTA(AF149:AF156))</f>
        <v>424.90909090909093</v>
      </c>
      <c r="AD164" s="32" t="s">
        <v>514</v>
      </c>
      <c r="AE164" s="32"/>
      <c r="AF164" s="33"/>
      <c r="AG164" s="31"/>
      <c r="AH164" s="32"/>
      <c r="AI164" s="32" t="s">
        <v>512</v>
      </c>
      <c r="AJ164" s="32" t="s">
        <v>513</v>
      </c>
      <c r="AK164" s="32">
        <f>AN163/(COUNTA(AN103:AN114)+COUNTA(AN118:AN125)+COUNTA(AN134:AN141)+COUNTA(AN149:AN156))</f>
        <v>307.3888888888889</v>
      </c>
      <c r="AL164" s="32" t="s">
        <v>514</v>
      </c>
      <c r="AM164" s="32"/>
      <c r="AN164" s="33"/>
      <c r="AO164" s="31"/>
      <c r="AP164" s="32"/>
      <c r="AQ164" s="32" t="s">
        <v>512</v>
      </c>
      <c r="AR164" s="32" t="s">
        <v>513</v>
      </c>
      <c r="AS164" s="32">
        <f>AV163/(COUNTA(AV103:AV114)+COUNTA(AV118:AV125)+COUNTA(AV134:AV141)+COUNTA(AV149:AV156))</f>
        <v>426.1764705882353</v>
      </c>
      <c r="AT164" s="32" t="s">
        <v>514</v>
      </c>
      <c r="AU164" s="32"/>
      <c r="AV164" s="33"/>
      <c r="AW164" s="31"/>
      <c r="AX164" s="32"/>
      <c r="AY164" s="32" t="s">
        <v>512</v>
      </c>
      <c r="AZ164" s="32" t="s">
        <v>513</v>
      </c>
      <c r="BA164" s="32">
        <f>BD163/(COUNTA(BD103:BD114)+COUNTA(BD118:BD125)+COUNTA(BD134:BD141)+COUNTA(BD149:BD156))</f>
        <v>442.85185185185185</v>
      </c>
      <c r="BB164" s="32" t="s">
        <v>514</v>
      </c>
      <c r="BC164" s="32"/>
      <c r="BD164" s="33"/>
      <c r="BE164" s="31"/>
      <c r="BF164" s="32"/>
      <c r="BG164" s="32" t="s">
        <v>512</v>
      </c>
      <c r="BH164" s="32" t="s">
        <v>513</v>
      </c>
      <c r="BI164" s="32">
        <f>BL163/(COUNTA(BL103:BL114)+COUNTA(BL118:BL125)+COUNTA(BL134:BL141)+COUNTA(BL149:BL156))</f>
        <v>815.8888888888889</v>
      </c>
      <c r="BJ164" s="32" t="s">
        <v>514</v>
      </c>
      <c r="BK164" s="32"/>
      <c r="BL164" s="33"/>
      <c r="BM164" s="31"/>
      <c r="BN164" s="32"/>
      <c r="BO164" s="32" t="s">
        <v>512</v>
      </c>
      <c r="BP164" s="32" t="s">
        <v>513</v>
      </c>
      <c r="BQ164" s="32">
        <f>BT163/(COUNTA(BT103:BT114)+COUNTA(BT118:BT125)+COUNTA(BT134:BT141)+COUNTA(BT149:BT156))</f>
        <v>686.75</v>
      </c>
      <c r="BR164" s="32" t="s">
        <v>514</v>
      </c>
      <c r="BS164" s="154"/>
      <c r="BT164" s="33"/>
      <c r="BU164" s="31"/>
      <c r="BV164" s="32"/>
      <c r="BW164" s="32" t="s">
        <v>512</v>
      </c>
      <c r="BX164" s="32" t="s">
        <v>513</v>
      </c>
      <c r="BY164" s="32">
        <f>CB163/(COUNTA(CB103:CB114)+COUNTA(CB118:CB125)+COUNTA(CB134:CB141)+COUNTA(CB149:CB156))</f>
        <v>592.1333333333333</v>
      </c>
      <c r="BZ164" s="32" t="s">
        <v>514</v>
      </c>
      <c r="CA164" s="32"/>
      <c r="CB164" s="33"/>
      <c r="CC164" s="31"/>
      <c r="CD164" s="32"/>
      <c r="CE164" s="32" t="s">
        <v>512</v>
      </c>
      <c r="CF164" s="32" t="s">
        <v>513</v>
      </c>
      <c r="CG164" s="32">
        <f>CJ163/(COUNTA(CJ103:CJ114)+COUNTA(CJ118:CJ125)+COUNTA(CJ134:CJ141)+COUNTA(CJ149:CJ156))</f>
        <v>505.72</v>
      </c>
      <c r="CH164" s="32" t="s">
        <v>514</v>
      </c>
      <c r="CI164" s="32"/>
      <c r="CJ164" s="33"/>
      <c r="CK164" s="31"/>
      <c r="CL164" s="32"/>
      <c r="CM164" s="32" t="s">
        <v>512</v>
      </c>
      <c r="CN164" s="32" t="s">
        <v>513</v>
      </c>
      <c r="CO164" s="32">
        <f>CR163/(COUNTA(CR103:CR114)+COUNTA(CR118:CR125)+COUNTA(CR134:CR141)+COUNTA(CR149:CR156))</f>
        <v>521.4375</v>
      </c>
      <c r="CP164" s="32" t="s">
        <v>514</v>
      </c>
      <c r="CQ164" s="32"/>
      <c r="CR164" s="33"/>
      <c r="CS164" s="31"/>
      <c r="CT164" s="32"/>
      <c r="CU164" s="32" t="s">
        <v>512</v>
      </c>
      <c r="CV164" s="32" t="s">
        <v>513</v>
      </c>
      <c r="CW164" s="32">
        <f>CZ163/(COUNTA(CZ103:CZ114)+COUNTA(CZ118:CZ125)+COUNTA(CZ134:CZ141)+COUNTA(CZ149:CZ156))</f>
        <v>582.9714285714285</v>
      </c>
      <c r="CX164" s="32" t="s">
        <v>514</v>
      </c>
      <c r="CY164" s="32"/>
      <c r="CZ164" s="33"/>
      <c r="DA164" s="31"/>
      <c r="DB164" s="32"/>
      <c r="DC164" s="32" t="s">
        <v>512</v>
      </c>
      <c r="DD164" s="32" t="s">
        <v>513</v>
      </c>
      <c r="DE164" s="32">
        <f>DH163/(COUNTA(DH103:DH114)+COUNTA(DH118:DH125)+COUNTA(DH134:DH141)+COUNTA(DH149:DH156))</f>
        <v>586.7428571428571</v>
      </c>
      <c r="DF164" s="32" t="s">
        <v>514</v>
      </c>
      <c r="DG164" s="32"/>
      <c r="DH164" s="33"/>
      <c r="DI164" s="31"/>
      <c r="DJ164" s="32"/>
      <c r="DK164" s="32" t="s">
        <v>512</v>
      </c>
      <c r="DL164" s="32" t="s">
        <v>513</v>
      </c>
      <c r="DM164" s="32">
        <f>DP163/(COUNTA(DP103:DP114)+COUNTA(DP118:DP125)+COUNTA(DP134:DP141)+COUNTA(DP149:DP156))</f>
        <v>604.2857142857143</v>
      </c>
      <c r="DN164" s="32" t="s">
        <v>514</v>
      </c>
      <c r="DO164" s="32"/>
      <c r="DP164" s="33"/>
      <c r="DQ164" s="5"/>
      <c r="DR164" s="12"/>
      <c r="DS164" s="31"/>
      <c r="DT164" s="34"/>
      <c r="DU164" s="34" t="s">
        <v>512</v>
      </c>
      <c r="DV164" s="34" t="s">
        <v>513</v>
      </c>
      <c r="DW164" s="34">
        <f>DZ163/(COUNTA(DZ103:DZ114)+COUNTA(DZ118:DZ125)+COUNTA(DZ134:DZ141)+COUNTA(DZ149:DZ156))</f>
        <v>593.4857142857143</v>
      </c>
      <c r="DX164" s="34" t="s">
        <v>514</v>
      </c>
      <c r="DY164" s="34"/>
      <c r="DZ164" s="35"/>
      <c r="EA164" s="13"/>
      <c r="EB164" s="14"/>
      <c r="EC164" s="14" t="s">
        <v>512</v>
      </c>
      <c r="ED164" s="14" t="s">
        <v>513</v>
      </c>
      <c r="EE164" s="14">
        <f>EH163/(COUNTA(EH103:EH114)+COUNTA(EH118:EH125)+COUNTA(EH134:EH141)+COUNTA(EH149:EH156))</f>
        <v>590.3428571428572</v>
      </c>
      <c r="EF164" s="14" t="s">
        <v>514</v>
      </c>
      <c r="EG164" s="14"/>
      <c r="EH164" s="15"/>
      <c r="EI164" s="13"/>
      <c r="EJ164" s="14"/>
      <c r="EK164" s="14" t="s">
        <v>512</v>
      </c>
      <c r="EL164" s="14" t="s">
        <v>513</v>
      </c>
      <c r="EM164" s="14">
        <f>EP163/(COUNTA(EP103:EP114)+COUNTA(EP118:EP125)+COUNTA(EP134:EP141)+COUNTA(EP149:EP156))</f>
        <v>579.9428571428572</v>
      </c>
      <c r="EN164" s="14" t="s">
        <v>514</v>
      </c>
      <c r="EO164" s="14"/>
      <c r="EP164" s="15"/>
      <c r="EQ164" s="13"/>
      <c r="ER164" s="14"/>
      <c r="ES164" s="14" t="s">
        <v>512</v>
      </c>
      <c r="ET164" s="14" t="s">
        <v>513</v>
      </c>
      <c r="EU164" s="30">
        <f>EX163/(COUNTA(EX103:EX114)+COUNTA(EX118:EX125)+COUNTA(EX134:EX141)+COUNTA(EX149:EX156))</f>
        <v>536.4857142857143</v>
      </c>
      <c r="EV164" s="14" t="s">
        <v>514</v>
      </c>
      <c r="EW164" s="14"/>
      <c r="EX164" s="15"/>
      <c r="EY164" s="13"/>
      <c r="EZ164" s="14" t="s">
        <v>512</v>
      </c>
      <c r="FA164" s="14"/>
      <c r="FB164" s="14" t="s">
        <v>513</v>
      </c>
      <c r="FC164" s="14">
        <f>FF163/(COUNTA(FF103:FF114)+COUNTA(FF118:FF125)+COUNTA(FF134:FF141)+COUNTA(FF149:FF156))</f>
        <v>541.9714285714285</v>
      </c>
      <c r="FD164" s="14" t="s">
        <v>514</v>
      </c>
      <c r="FE164" s="14"/>
      <c r="FF164" s="15"/>
      <c r="FG164" s="13"/>
      <c r="FH164" s="14"/>
      <c r="FI164" s="14" t="s">
        <v>512</v>
      </c>
      <c r="FJ164" s="14" t="s">
        <v>513</v>
      </c>
      <c r="FK164" s="14">
        <f>FN163/(COUNTA(FN103:FN114)+COUNTA(FN118:FN125)+COUNTA(FN134:FN141)+COUNTA(FN149:FN156))</f>
        <v>564.2352941176471</v>
      </c>
      <c r="FL164" s="14" t="s">
        <v>514</v>
      </c>
      <c r="FM164" s="14"/>
      <c r="FN164" s="14"/>
      <c r="FO164" s="13"/>
      <c r="FP164" s="14"/>
      <c r="FQ164" s="14" t="s">
        <v>512</v>
      </c>
      <c r="FR164" s="14" t="s">
        <v>513</v>
      </c>
      <c r="FS164" s="14">
        <f>FV163/(COUNTA(FV103:FV114)+COUNTA(FV118:FV125)+COUNTA(FV134:FV141)+COUNTA(FV149:FV156))</f>
        <v>587.2285714285714</v>
      </c>
      <c r="FT164" s="14" t="s">
        <v>514</v>
      </c>
      <c r="FU164" s="14"/>
      <c r="FV164" s="15"/>
      <c r="FW164" s="13"/>
      <c r="FX164" s="14"/>
      <c r="FY164" s="14" t="s">
        <v>512</v>
      </c>
      <c r="FZ164" s="14" t="s">
        <v>513</v>
      </c>
      <c r="GA164" s="14">
        <f>GD163/(COUNTA(GD103:GD114)+COUNTA(GD118:GD125)+COUNTA(GD134:GD141)+COUNTA(GD149:GD156))</f>
        <v>542.030303030303</v>
      </c>
      <c r="GB164" s="14" t="s">
        <v>514</v>
      </c>
      <c r="GC164" s="14"/>
      <c r="GD164" s="14"/>
      <c r="GE164" s="13"/>
      <c r="GF164" s="14"/>
      <c r="GG164" s="14" t="s">
        <v>512</v>
      </c>
      <c r="GH164" s="14" t="s">
        <v>513</v>
      </c>
      <c r="GI164" s="14">
        <f>GL163/(COUNTA(GL103:GL114)+COUNTA(GL118:GL125)+COUNTA(GL134:GL141)+COUNTA(GL149:GL156))</f>
        <v>584.2</v>
      </c>
      <c r="GJ164" s="14" t="s">
        <v>514</v>
      </c>
      <c r="GK164" s="14"/>
      <c r="GL164" s="15"/>
      <c r="GM164" s="31"/>
      <c r="GN164" s="34"/>
      <c r="GO164" s="34" t="s">
        <v>512</v>
      </c>
      <c r="GP164" s="34" t="s">
        <v>513</v>
      </c>
      <c r="GQ164" s="34">
        <f>GT163/(COUNTA(GT103:GT114)+COUNTA(GT118:GT125)+COUNTA(GT134:GT141)+COUNTA(GT149:GT156))</f>
        <v>602.0285714285715</v>
      </c>
      <c r="GR164" s="34" t="s">
        <v>514</v>
      </c>
      <c r="GS164" s="34"/>
      <c r="GT164" s="35"/>
      <c r="GU164" s="13"/>
      <c r="GV164" s="14"/>
      <c r="GW164" s="14" t="s">
        <v>512</v>
      </c>
      <c r="GX164" s="14" t="s">
        <v>513</v>
      </c>
      <c r="GY164" s="14">
        <f>HB163/(COUNTA(HB103:HB114)+COUNTA(HB118:HB125)+COUNTA(HB134:HB141)+COUNTA(HB149:HB156))</f>
        <v>607.5</v>
      </c>
      <c r="GZ164" s="14" t="s">
        <v>514</v>
      </c>
      <c r="HA164" s="14"/>
      <c r="HB164" s="14"/>
      <c r="HC164" s="13"/>
      <c r="HD164" s="14"/>
      <c r="HE164" s="14" t="s">
        <v>512</v>
      </c>
      <c r="HF164" s="14" t="s">
        <v>513</v>
      </c>
      <c r="HG164" s="14">
        <f>HJ163/(COUNTA(HJ103:HJ114)+COUNTA(HJ118:HJ125)+COUNTA(HJ134:HJ141)+COUNTA(HJ149:HJ156))</f>
        <v>568.96875</v>
      </c>
      <c r="HH164" s="14" t="s">
        <v>514</v>
      </c>
      <c r="HI164" s="14"/>
      <c r="HJ164" s="15"/>
      <c r="HK164" s="13"/>
      <c r="HL164" s="14"/>
      <c r="HM164" s="14" t="s">
        <v>512</v>
      </c>
      <c r="HN164" s="14" t="s">
        <v>513</v>
      </c>
      <c r="HO164" s="14">
        <f>HR163/(COUNTA(HR103:HR114)+COUNTA(HR118:HR125)+COUNTA(HR134:HR141)+COUNTA(HR149:HR156))</f>
        <v>548.75</v>
      </c>
      <c r="HP164" s="14" t="s">
        <v>514</v>
      </c>
      <c r="HQ164" s="14"/>
      <c r="HR164" s="15"/>
      <c r="HS164" s="13"/>
      <c r="HT164" s="14"/>
      <c r="HU164" s="14" t="s">
        <v>512</v>
      </c>
      <c r="HV164" s="14" t="s">
        <v>513</v>
      </c>
      <c r="HW164" s="14">
        <f>HZ163/(COUNTA(HZ103:HZ114)+COUNTA(HZ118:HZ125)+COUNTA(HZ134:HZ141)+COUNTA(HZ149:HZ156))</f>
        <v>494.1</v>
      </c>
      <c r="HX164" s="14" t="s">
        <v>514</v>
      </c>
      <c r="HY164" s="14"/>
      <c r="HZ164" s="15"/>
      <c r="IA164" s="13"/>
      <c r="IB164" s="14"/>
      <c r="IC164" s="14" t="s">
        <v>512</v>
      </c>
      <c r="ID164" s="14" t="s">
        <v>513</v>
      </c>
      <c r="IE164" s="14">
        <f>IH163/(COUNTA(IH103:IH114)+COUNTA(IH118:IH125)+COUNTA(IH134:IH141)+COUNTA(IH149:IH156))</f>
        <v>737</v>
      </c>
      <c r="IF164" s="14" t="s">
        <v>514</v>
      </c>
      <c r="IG164" s="14"/>
      <c r="IH164" s="15"/>
      <c r="II164" s="13"/>
      <c r="IJ164" s="14"/>
      <c r="IK164" s="14" t="s">
        <v>512</v>
      </c>
      <c r="IL164" s="14" t="s">
        <v>513</v>
      </c>
      <c r="IM164" s="14">
        <f>IP163/(COUNTA(IP103:IP114)+COUNTA(IP118:IP125)+COUNTA(IP134:IP141)+COUNTA(IP149:IP156))</f>
        <v>720.7058823529412</v>
      </c>
      <c r="IN164" s="14" t="s">
        <v>514</v>
      </c>
      <c r="IO164" s="14"/>
      <c r="IP164" s="15"/>
      <c r="IQ164" s="5"/>
    </row>
    <row r="165" spans="1:251" ht="13.5" customHeight="1">
      <c r="A165" s="14" t="s">
        <v>1385</v>
      </c>
      <c r="B165" s="5"/>
      <c r="C165" s="5"/>
      <c r="D165" s="5"/>
      <c r="E165" s="5"/>
      <c r="F165" s="5"/>
      <c r="G165" s="107">
        <f>H163/P163*100</f>
        <v>82.89483117069324</v>
      </c>
      <c r="H165" s="5"/>
      <c r="I165" s="14" t="s">
        <v>1347</v>
      </c>
      <c r="J165" s="5"/>
      <c r="K165" s="5"/>
      <c r="L165" s="5"/>
      <c r="M165" s="5"/>
      <c r="N165" s="5"/>
      <c r="O165" s="107">
        <f>P163/X163*100</f>
        <v>89.18797953964194</v>
      </c>
      <c r="P165" s="5"/>
      <c r="Q165" s="14" t="s">
        <v>1348</v>
      </c>
      <c r="R165" s="5"/>
      <c r="S165" s="5"/>
      <c r="T165" s="5"/>
      <c r="U165" s="5"/>
      <c r="V165" s="5"/>
      <c r="W165" s="36">
        <f>X163/AF163*100</f>
        <v>111.53901012694338</v>
      </c>
      <c r="X165" s="5"/>
      <c r="Y165" s="14" t="s">
        <v>1114</v>
      </c>
      <c r="Z165" s="5"/>
      <c r="AA165" s="5"/>
      <c r="AB165" s="5"/>
      <c r="AC165" s="5"/>
      <c r="AD165" s="5"/>
      <c r="AE165" s="36">
        <f>AF163/AN163*100</f>
        <v>253.42490511476595</v>
      </c>
      <c r="AF165" s="5"/>
      <c r="AG165" s="14" t="s">
        <v>1114</v>
      </c>
      <c r="AH165" s="5"/>
      <c r="AI165" s="5"/>
      <c r="AJ165" s="5"/>
      <c r="AK165" s="5"/>
      <c r="AL165" s="5"/>
      <c r="AM165" s="36">
        <f>AN163/AV163*100</f>
        <v>76.36991028295375</v>
      </c>
      <c r="AN165" s="5"/>
      <c r="AO165" s="14" t="s">
        <v>1114</v>
      </c>
      <c r="AP165" s="5"/>
      <c r="AQ165" s="5"/>
      <c r="AR165" s="5"/>
      <c r="AS165" s="5"/>
      <c r="AT165" s="5"/>
      <c r="AU165" s="36">
        <f>AV163/BD163*100</f>
        <v>60.59212176967467</v>
      </c>
      <c r="AV165" s="5"/>
      <c r="AW165" s="14" t="s">
        <v>1114</v>
      </c>
      <c r="AX165" s="5"/>
      <c r="AY165" s="5"/>
      <c r="AZ165" s="5"/>
      <c r="BA165" s="5"/>
      <c r="BB165" s="5"/>
      <c r="BC165" s="36">
        <f>BD163/BL163*100</f>
        <v>162.83535339779382</v>
      </c>
      <c r="BD165" s="5"/>
      <c r="BE165" s="14" t="s">
        <v>1114</v>
      </c>
      <c r="BF165" s="5"/>
      <c r="BG165" s="5"/>
      <c r="BH165" s="5"/>
      <c r="BI165" s="5"/>
      <c r="BJ165" s="5"/>
      <c r="BK165" s="36">
        <f>BL163/BT163*100</f>
        <v>133.65489625045504</v>
      </c>
      <c r="BL165" s="5"/>
      <c r="BM165" s="14" t="s">
        <v>1114</v>
      </c>
      <c r="BN165" s="5"/>
      <c r="BO165" s="5"/>
      <c r="BP165" s="5"/>
      <c r="BQ165" s="5"/>
      <c r="BR165" s="5"/>
      <c r="BS165" s="148">
        <f>BT163/CB163*100</f>
        <v>61.855437964422435</v>
      </c>
      <c r="BT165" s="5"/>
      <c r="BU165" s="14" t="s">
        <v>1114</v>
      </c>
      <c r="BV165" s="5"/>
      <c r="BW165" s="5"/>
      <c r="BX165" s="5"/>
      <c r="BY165" s="5"/>
      <c r="BZ165" s="5"/>
      <c r="CA165" s="36">
        <f>CB163/CJ163*100</f>
        <v>70.25231353318041</v>
      </c>
      <c r="CB165" s="5"/>
      <c r="CC165" s="14" t="s">
        <v>1114</v>
      </c>
      <c r="CD165" s="5"/>
      <c r="CE165" s="5"/>
      <c r="CF165" s="5"/>
      <c r="CG165" s="5"/>
      <c r="CH165" s="5"/>
      <c r="CI165" s="36">
        <f>CJ163/CR163*100</f>
        <v>75.77010667625555</v>
      </c>
      <c r="CJ165" s="5"/>
      <c r="CK165" s="14" t="s">
        <v>805</v>
      </c>
      <c r="CL165" s="5"/>
      <c r="CM165" s="5"/>
      <c r="CN165" s="5"/>
      <c r="CO165" s="5"/>
      <c r="CP165" s="5"/>
      <c r="CQ165" s="36">
        <f>CR163/CZ163*100</f>
        <v>81.77808272887668</v>
      </c>
      <c r="CR165" s="5"/>
      <c r="CS165" s="14" t="s">
        <v>806</v>
      </c>
      <c r="CT165" s="5"/>
      <c r="CU165" s="5"/>
      <c r="CV165" s="5"/>
      <c r="CW165" s="5"/>
      <c r="CX165" s="5"/>
      <c r="CY165" s="36">
        <f>CZ163/DH163*100</f>
        <v>99.35722633424231</v>
      </c>
      <c r="CZ165" s="5"/>
      <c r="DA165" s="14" t="s">
        <v>807</v>
      </c>
      <c r="DB165" s="5"/>
      <c r="DC165" s="5"/>
      <c r="DD165" s="5"/>
      <c r="DE165" s="5"/>
      <c r="DF165" s="5"/>
      <c r="DG165" s="36">
        <f>DH163/DP163*100</f>
        <v>97.096926713948</v>
      </c>
      <c r="DH165" s="5"/>
      <c r="DI165" s="14" t="s">
        <v>808</v>
      </c>
      <c r="DJ165" s="5"/>
      <c r="DK165" s="5"/>
      <c r="DL165" s="5"/>
      <c r="DM165" s="5"/>
      <c r="DN165" s="5"/>
      <c r="DO165" s="36">
        <f>DP163/DZ163*100</f>
        <v>101.81975736568458</v>
      </c>
      <c r="DP165" s="5"/>
      <c r="DQ165" s="5"/>
      <c r="DR165" s="12"/>
      <c r="DS165" s="14" t="s">
        <v>809</v>
      </c>
      <c r="DT165" s="5"/>
      <c r="DU165" s="5"/>
      <c r="DV165" s="5"/>
      <c r="DW165" s="5"/>
      <c r="DX165" s="5"/>
      <c r="DY165" s="36">
        <f>DZ163/EH163*100</f>
        <v>100.53237827896622</v>
      </c>
      <c r="DZ165" s="5"/>
      <c r="EA165" s="14" t="s">
        <v>810</v>
      </c>
      <c r="EB165" s="5"/>
      <c r="EC165" s="5"/>
      <c r="ED165" s="5"/>
      <c r="EE165" s="5"/>
      <c r="EF165" s="5"/>
      <c r="EG165" s="36">
        <f>EH163/EP163*100</f>
        <v>101.7932801261208</v>
      </c>
      <c r="EH165" s="5"/>
      <c r="EI165" s="14" t="s">
        <v>811</v>
      </c>
      <c r="EJ165" s="5"/>
      <c r="EK165" s="5"/>
      <c r="EL165" s="5"/>
      <c r="EM165" s="5"/>
      <c r="EN165" s="5"/>
      <c r="EO165" s="36">
        <f>EP163/EX163*100</f>
        <v>108.10033551685572</v>
      </c>
      <c r="EP165" s="5"/>
      <c r="EQ165" s="14" t="s">
        <v>812</v>
      </c>
      <c r="ER165" s="5"/>
      <c r="ES165" s="5"/>
      <c r="ET165" s="5"/>
      <c r="EU165" s="5"/>
      <c r="EV165" s="5"/>
      <c r="EW165" s="36">
        <f>EX163/FF163*100</f>
        <v>98.98782223628024</v>
      </c>
      <c r="EX165" s="5"/>
      <c r="EY165" s="14" t="s">
        <v>813</v>
      </c>
      <c r="EZ165" s="5"/>
      <c r="FA165" s="5"/>
      <c r="FB165" s="5"/>
      <c r="FC165" s="5"/>
      <c r="FD165" s="5"/>
      <c r="FE165" s="36">
        <f>FF163/FN163*100</f>
        <v>98.87927439532945</v>
      </c>
      <c r="FF165" s="5"/>
      <c r="FG165" s="14" t="s">
        <v>814</v>
      </c>
      <c r="FH165" s="5"/>
      <c r="FI165" s="5"/>
      <c r="FJ165" s="5"/>
      <c r="FK165" s="5"/>
      <c r="FL165" s="5"/>
      <c r="FM165" s="36">
        <f>FN163/FV163*100</f>
        <v>93.33917189704665</v>
      </c>
      <c r="FN165" s="5"/>
      <c r="FO165" s="14" t="s">
        <v>815</v>
      </c>
      <c r="FP165" s="5"/>
      <c r="FQ165" s="5"/>
      <c r="FR165" s="5"/>
      <c r="FS165" s="5"/>
      <c r="FT165" s="5"/>
      <c r="FU165" s="36">
        <f>FV163/GD163*100</f>
        <v>114.9046793760832</v>
      </c>
      <c r="FV165" s="5"/>
      <c r="FW165" s="14" t="s">
        <v>816</v>
      </c>
      <c r="FX165" s="5"/>
      <c r="FY165" s="5"/>
      <c r="FZ165" s="5"/>
      <c r="GA165" s="5"/>
      <c r="GB165" s="5"/>
      <c r="GC165" s="36">
        <f>GD163/GL163*100</f>
        <v>87.4798258913288</v>
      </c>
      <c r="GD165" s="5"/>
      <c r="GE165" s="14" t="s">
        <v>817</v>
      </c>
      <c r="GF165" s="5"/>
      <c r="GG165" s="5"/>
      <c r="GH165" s="5"/>
      <c r="GI165" s="5"/>
      <c r="GJ165" s="5"/>
      <c r="GK165" s="36">
        <f>GL163/GT163*100</f>
        <v>97.03858383560343</v>
      </c>
      <c r="GL165" s="5"/>
      <c r="GM165" s="14" t="s">
        <v>818</v>
      </c>
      <c r="GN165" s="5"/>
      <c r="GO165" s="5"/>
      <c r="GP165" s="5"/>
      <c r="GQ165" s="5"/>
      <c r="GR165" s="5"/>
      <c r="GS165" s="36">
        <f>GT163/HB163*100</f>
        <v>102.01404018397481</v>
      </c>
      <c r="GT165" s="5"/>
      <c r="GU165" s="14" t="s">
        <v>819</v>
      </c>
      <c r="GV165" s="5"/>
      <c r="GW165" s="5"/>
      <c r="GX165" s="5"/>
      <c r="GY165" s="5"/>
      <c r="GZ165" s="5"/>
      <c r="HA165" s="36">
        <f>HB163/HJ163*100</f>
        <v>113.4453781512605</v>
      </c>
      <c r="HB165" s="5"/>
      <c r="HC165" s="14" t="s">
        <v>820</v>
      </c>
      <c r="HD165" s="5"/>
      <c r="HE165" s="5"/>
      <c r="HF165" s="5"/>
      <c r="HG165" s="5"/>
      <c r="HH165" s="5"/>
      <c r="HI165" s="36">
        <f>HJ163/HR163*100</f>
        <v>103.68451025056949</v>
      </c>
      <c r="HJ165" s="5"/>
      <c r="HK165" s="14" t="s">
        <v>821</v>
      </c>
      <c r="HL165" s="5"/>
      <c r="HM165" s="5"/>
      <c r="HN165" s="5"/>
      <c r="HO165" s="5"/>
      <c r="HP165" s="5"/>
      <c r="HQ165" s="36">
        <f>HR163/HZ163*100</f>
        <v>177.69682250556568</v>
      </c>
      <c r="HR165" s="5"/>
      <c r="HS165" s="14" t="s">
        <v>822</v>
      </c>
      <c r="HT165" s="5"/>
      <c r="HU165" s="5"/>
      <c r="HV165" s="5"/>
      <c r="HW165" s="5"/>
      <c r="HX165" s="5"/>
      <c r="HY165" s="36">
        <f>HZ163/IH163*100</f>
        <v>103.14163448491807</v>
      </c>
      <c r="HZ165" s="5"/>
      <c r="IA165" s="14" t="s">
        <v>823</v>
      </c>
      <c r="IB165" s="5"/>
      <c r="IC165" s="5"/>
      <c r="ID165" s="5"/>
      <c r="IE165" s="5"/>
      <c r="IF165" s="5"/>
      <c r="IG165" s="36">
        <f>IH163/IP163*100</f>
        <v>78.19947763630428</v>
      </c>
      <c r="IH165" s="5"/>
      <c r="II165" s="5"/>
      <c r="IJ165" s="5"/>
      <c r="IK165" s="5"/>
      <c r="IL165" s="5"/>
      <c r="IM165" s="5"/>
      <c r="IN165" s="5"/>
      <c r="IO165" s="5"/>
      <c r="IP165" s="5"/>
      <c r="IQ165" s="5"/>
    </row>
    <row r="166" spans="89:251" ht="15.75"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37"/>
      <c r="DS166" s="5"/>
      <c r="DT166" s="18"/>
      <c r="DU166" s="5"/>
      <c r="DV166" s="5"/>
      <c r="DW166" s="5"/>
      <c r="DX166" s="5"/>
      <c r="DY166" s="5"/>
      <c r="DZ166" s="5"/>
      <c r="EA166" s="5"/>
      <c r="EB166" s="18"/>
      <c r="EC166" s="5"/>
      <c r="ED166" s="5"/>
      <c r="EE166" s="5"/>
      <c r="EF166" s="5"/>
      <c r="EG166" s="5"/>
      <c r="EH166" s="5"/>
      <c r="EI166" s="5"/>
      <c r="EJ166" s="18"/>
      <c r="EK166" s="5"/>
      <c r="EL166" s="5"/>
      <c r="EM166" s="5"/>
      <c r="EN166" s="5"/>
      <c r="EO166" s="5"/>
      <c r="EP166" s="5"/>
      <c r="EQ166" s="5"/>
      <c r="ER166" s="18"/>
      <c r="ES166" s="5"/>
      <c r="ET166" s="5"/>
      <c r="EU166" s="5"/>
      <c r="EV166" s="5"/>
      <c r="EW166" s="5"/>
      <c r="EX166" s="5"/>
      <c r="EY166" s="5"/>
      <c r="EZ166" s="18"/>
      <c r="FA166" s="5"/>
      <c r="FB166" s="5"/>
      <c r="FC166" s="5"/>
      <c r="FD166" s="5"/>
      <c r="FE166" s="5"/>
      <c r="FF166" s="5"/>
      <c r="FG166" s="5"/>
      <c r="FH166" s="18"/>
      <c r="FI166" s="5"/>
      <c r="FJ166" s="5"/>
      <c r="FK166" s="5"/>
      <c r="FL166" s="5"/>
      <c r="FM166" s="5"/>
      <c r="FN166" s="5"/>
      <c r="FO166" s="5"/>
      <c r="FP166" s="18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18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</row>
    <row r="167" spans="89:251" ht="15.75"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17"/>
      <c r="DK167" s="18"/>
      <c r="DL167" s="18"/>
      <c r="DM167" s="18"/>
      <c r="DN167" s="18"/>
      <c r="DO167" s="18"/>
      <c r="DP167" s="18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18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18"/>
      <c r="FA167" s="5"/>
      <c r="FB167" s="5"/>
      <c r="FC167" s="5"/>
      <c r="FD167" s="5"/>
      <c r="FE167" s="5"/>
      <c r="FF167" s="5"/>
      <c r="FG167" s="5"/>
      <c r="FH167" s="18"/>
      <c r="FI167" s="5"/>
      <c r="FJ167" s="5"/>
      <c r="FK167" s="5"/>
      <c r="FL167" s="5"/>
      <c r="FM167" s="5"/>
      <c r="FN167" s="5"/>
      <c r="FO167" s="5"/>
      <c r="FP167" s="18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18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</row>
    <row r="168" spans="2:251" ht="15.75">
      <c r="B168" t="s">
        <v>1368</v>
      </c>
      <c r="J168" t="s">
        <v>1368</v>
      </c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17"/>
      <c r="DK168" s="18"/>
      <c r="DL168" s="18"/>
      <c r="DM168" s="18"/>
      <c r="DN168" s="18"/>
      <c r="DO168" s="18"/>
      <c r="DP168" s="18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18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18"/>
      <c r="FA168" s="5"/>
      <c r="FB168" s="5"/>
      <c r="FC168" s="5"/>
      <c r="FD168" s="5"/>
      <c r="FE168" s="5"/>
      <c r="FF168" s="5"/>
      <c r="FG168" s="5"/>
      <c r="FH168" s="18"/>
      <c r="FI168" s="5"/>
      <c r="FJ168" s="5"/>
      <c r="FK168" s="5"/>
      <c r="FL168" s="5"/>
      <c r="FM168" s="5"/>
      <c r="FN168" s="5"/>
      <c r="FO168" s="5"/>
      <c r="FP168" s="18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18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</row>
    <row r="169" spans="2:251" ht="15.75">
      <c r="B169" s="96" t="s">
        <v>286</v>
      </c>
      <c r="C169" s="18" t="s">
        <v>1404</v>
      </c>
      <c r="D169" s="18"/>
      <c r="E169" s="18"/>
      <c r="F169" s="18" t="s">
        <v>1395</v>
      </c>
      <c r="G169" s="109" t="s">
        <v>1403</v>
      </c>
      <c r="H169" s="19">
        <v>40</v>
      </c>
      <c r="J169" s="17"/>
      <c r="K169" s="18"/>
      <c r="L169" s="18"/>
      <c r="M169" s="18"/>
      <c r="N169" s="18"/>
      <c r="O169" s="109"/>
      <c r="P169" s="19"/>
      <c r="BF169" s="155" t="s">
        <v>1571</v>
      </c>
      <c r="BG169" s="113" t="s">
        <v>523</v>
      </c>
      <c r="BJ169" s="113" t="s">
        <v>1572</v>
      </c>
      <c r="BK169" s="156" t="s">
        <v>1573</v>
      </c>
      <c r="CK169" s="5"/>
      <c r="CL169" s="17" t="s">
        <v>50</v>
      </c>
      <c r="CM169" s="18" t="s">
        <v>523</v>
      </c>
      <c r="CN169" s="18"/>
      <c r="CO169" s="18"/>
      <c r="CP169" s="18"/>
      <c r="CQ169" s="18" t="s">
        <v>546</v>
      </c>
      <c r="CR169" s="19">
        <v>650</v>
      </c>
      <c r="CS169" s="5"/>
      <c r="CT169" s="5"/>
      <c r="CU169" s="5"/>
      <c r="CV169" s="5"/>
      <c r="CW169" s="5"/>
      <c r="CX169" s="5"/>
      <c r="CY169" s="5"/>
      <c r="CZ169" s="5"/>
      <c r="DA169" s="5"/>
      <c r="DB169" s="17"/>
      <c r="DC169" s="18"/>
      <c r="DD169" s="18"/>
      <c r="DE169" s="18"/>
      <c r="DF169" s="18"/>
      <c r="DG169" s="18"/>
      <c r="DH169" s="19"/>
      <c r="DI169" s="5"/>
      <c r="DJ169" s="17" t="s">
        <v>222</v>
      </c>
      <c r="DK169" s="18" t="s">
        <v>523</v>
      </c>
      <c r="DL169" s="18"/>
      <c r="DM169" s="18"/>
      <c r="DN169" s="18"/>
      <c r="DO169" s="18" t="s">
        <v>824</v>
      </c>
      <c r="DP169" s="18">
        <v>534</v>
      </c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</row>
    <row r="170" spans="2:251" ht="15.75">
      <c r="B170" s="96" t="s">
        <v>286</v>
      </c>
      <c r="C170" s="18" t="s">
        <v>1139</v>
      </c>
      <c r="D170" s="18"/>
      <c r="E170" s="18"/>
      <c r="F170" s="18" t="s">
        <v>1395</v>
      </c>
      <c r="G170" s="109" t="s">
        <v>1403</v>
      </c>
      <c r="H170" s="19">
        <v>40</v>
      </c>
      <c r="J170" s="17" t="s">
        <v>1151</v>
      </c>
      <c r="K170" s="18" t="s">
        <v>1325</v>
      </c>
      <c r="L170" s="18"/>
      <c r="M170" s="18"/>
      <c r="N170" s="18" t="s">
        <v>1332</v>
      </c>
      <c r="O170" s="109" t="s">
        <v>1321</v>
      </c>
      <c r="P170" s="19">
        <v>80</v>
      </c>
      <c r="R170" s="96" t="s">
        <v>1125</v>
      </c>
      <c r="S170" s="18" t="s">
        <v>223</v>
      </c>
      <c r="T170" s="18"/>
      <c r="U170" s="18"/>
      <c r="V170" s="18"/>
      <c r="W170" s="18" t="s">
        <v>1144</v>
      </c>
      <c r="X170" s="19">
        <v>258</v>
      </c>
      <c r="CK170" s="5"/>
      <c r="CL170" s="17" t="s">
        <v>122</v>
      </c>
      <c r="CM170" s="18" t="s">
        <v>523</v>
      </c>
      <c r="CN170" s="18"/>
      <c r="CO170" s="18"/>
      <c r="CP170" s="18"/>
      <c r="CQ170" s="18" t="s">
        <v>825</v>
      </c>
      <c r="CR170" s="19">
        <v>585</v>
      </c>
      <c r="CS170" s="5"/>
      <c r="CT170" s="5"/>
      <c r="CU170" s="5"/>
      <c r="CV170" s="5"/>
      <c r="CW170" s="5"/>
      <c r="CX170" s="5"/>
      <c r="CY170" s="5"/>
      <c r="CZ170" s="5"/>
      <c r="DA170" s="5"/>
      <c r="DB170" s="17"/>
      <c r="DC170" s="18"/>
      <c r="DD170" s="18"/>
      <c r="DE170" s="18"/>
      <c r="DF170" s="18"/>
      <c r="DG170" s="18"/>
      <c r="DH170" s="19"/>
      <c r="DI170" s="5"/>
      <c r="DJ170" s="17" t="s">
        <v>369</v>
      </c>
      <c r="DK170" s="18" t="s">
        <v>613</v>
      </c>
      <c r="DL170" s="18"/>
      <c r="DM170" s="18"/>
      <c r="DN170" s="18"/>
      <c r="DO170" s="18" t="s">
        <v>826</v>
      </c>
      <c r="DP170" s="18">
        <v>451</v>
      </c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 t="s">
        <v>827</v>
      </c>
      <c r="GO170" s="5"/>
      <c r="GP170" s="5"/>
      <c r="GQ170" s="5"/>
      <c r="GR170" s="5"/>
      <c r="GS170" s="5"/>
      <c r="GT170" s="5"/>
      <c r="GU170" s="5"/>
      <c r="GV170" s="5"/>
      <c r="GW170" s="5" t="s">
        <v>828</v>
      </c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</row>
    <row r="171" spans="2:251" ht="15.75">
      <c r="B171" s="17" t="s">
        <v>1152</v>
      </c>
      <c r="C171" s="18" t="s">
        <v>1397</v>
      </c>
      <c r="F171" s="18" t="s">
        <v>1395</v>
      </c>
      <c r="G171" s="115" t="s">
        <v>1398</v>
      </c>
      <c r="H171" s="121">
        <v>100</v>
      </c>
      <c r="J171" s="17" t="s">
        <v>1151</v>
      </c>
      <c r="K171" s="18" t="s">
        <v>1320</v>
      </c>
      <c r="L171" s="18"/>
      <c r="M171" s="18"/>
      <c r="N171" s="18" t="s">
        <v>1332</v>
      </c>
      <c r="O171" s="109" t="s">
        <v>1156</v>
      </c>
      <c r="P171" s="19">
        <v>80</v>
      </c>
      <c r="CK171" s="5"/>
      <c r="CL171" s="17" t="s">
        <v>280</v>
      </c>
      <c r="CM171" s="18" t="s">
        <v>523</v>
      </c>
      <c r="CN171" s="18"/>
      <c r="CO171" s="18"/>
      <c r="CP171" s="18"/>
      <c r="CQ171" s="18" t="s">
        <v>1044</v>
      </c>
      <c r="CR171" s="19">
        <v>639</v>
      </c>
      <c r="CS171" s="5"/>
      <c r="CT171" s="5"/>
      <c r="CU171" s="5"/>
      <c r="CV171" s="5"/>
      <c r="CW171" s="5"/>
      <c r="CX171" s="5"/>
      <c r="CY171" s="5"/>
      <c r="CZ171" s="5"/>
      <c r="DA171" s="5"/>
      <c r="DB171" s="17"/>
      <c r="DC171" s="18"/>
      <c r="DD171" s="18"/>
      <c r="DE171" s="18"/>
      <c r="DF171" s="18"/>
      <c r="DG171" s="18"/>
      <c r="DH171" s="19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14" t="s">
        <v>95</v>
      </c>
      <c r="GO171" s="14" t="s">
        <v>734</v>
      </c>
      <c r="GP171" s="14"/>
      <c r="GQ171" s="14"/>
      <c r="GR171" s="14"/>
      <c r="GS171" s="14" t="s">
        <v>829</v>
      </c>
      <c r="GT171" s="14">
        <v>443</v>
      </c>
      <c r="GU171" s="5"/>
      <c r="GV171" s="5" t="s">
        <v>122</v>
      </c>
      <c r="GW171" s="5" t="s">
        <v>830</v>
      </c>
      <c r="GX171" s="5"/>
      <c r="GY171" s="5"/>
      <c r="GZ171" s="5"/>
      <c r="HA171" s="5" t="s">
        <v>543</v>
      </c>
      <c r="HB171" s="14">
        <v>408</v>
      </c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 t="s">
        <v>42</v>
      </c>
      <c r="IK171" s="5"/>
      <c r="IL171" s="5"/>
      <c r="IM171" s="5"/>
      <c r="IN171" s="5"/>
      <c r="IO171" s="5"/>
      <c r="IP171" s="5"/>
      <c r="IQ171" s="5"/>
    </row>
    <row r="172" spans="2:251" ht="15.75">
      <c r="B172" s="96" t="s">
        <v>286</v>
      </c>
      <c r="C172" s="18" t="s">
        <v>1396</v>
      </c>
      <c r="D172" s="18"/>
      <c r="E172" s="18"/>
      <c r="F172" s="18" t="s">
        <v>1395</v>
      </c>
      <c r="G172" s="109" t="s">
        <v>1403</v>
      </c>
      <c r="H172" s="19">
        <v>40</v>
      </c>
      <c r="J172" s="17" t="s">
        <v>1151</v>
      </c>
      <c r="K172" s="18" t="s">
        <v>1130</v>
      </c>
      <c r="L172" s="18"/>
      <c r="M172" s="18"/>
      <c r="N172" s="18" t="s">
        <v>1332</v>
      </c>
      <c r="O172" s="109" t="s">
        <v>1155</v>
      </c>
      <c r="P172" s="120">
        <v>180</v>
      </c>
      <c r="CK172" s="5"/>
      <c r="CL172" s="17" t="s">
        <v>122</v>
      </c>
      <c r="CM172" s="18" t="s">
        <v>632</v>
      </c>
      <c r="CN172" s="18"/>
      <c r="CO172" s="18"/>
      <c r="CP172" s="18"/>
      <c r="CQ172" s="18" t="s">
        <v>654</v>
      </c>
      <c r="CR172" s="19">
        <v>190</v>
      </c>
      <c r="CS172" s="5"/>
      <c r="CT172" s="17" t="s">
        <v>50</v>
      </c>
      <c r="CU172" s="18" t="s">
        <v>192</v>
      </c>
      <c r="CV172" s="18"/>
      <c r="CW172" s="18"/>
      <c r="CX172" s="18"/>
      <c r="CY172" s="18" t="s">
        <v>831</v>
      </c>
      <c r="CZ172" s="19">
        <v>354</v>
      </c>
      <c r="DA172" s="5"/>
      <c r="DB172" s="17" t="s">
        <v>222</v>
      </c>
      <c r="DC172" s="18" t="s">
        <v>613</v>
      </c>
      <c r="DD172" s="18"/>
      <c r="DE172" s="18"/>
      <c r="DF172" s="18"/>
      <c r="DG172" s="18" t="s">
        <v>482</v>
      </c>
      <c r="DH172" s="19">
        <v>165</v>
      </c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14" t="s">
        <v>59</v>
      </c>
      <c r="GO172" s="14" t="s">
        <v>608</v>
      </c>
      <c r="GP172" s="14"/>
      <c r="GQ172" s="14"/>
      <c r="GR172" s="14"/>
      <c r="GS172" s="14" t="s">
        <v>832</v>
      </c>
      <c r="GT172" s="14">
        <v>483</v>
      </c>
      <c r="GU172" s="5"/>
      <c r="GV172" s="5" t="s">
        <v>122</v>
      </c>
      <c r="GW172" s="5" t="s">
        <v>833</v>
      </c>
      <c r="GX172" s="5"/>
      <c r="GY172" s="5"/>
      <c r="GZ172" s="5"/>
      <c r="HA172" s="5" t="s">
        <v>557</v>
      </c>
      <c r="HB172" s="14">
        <v>339</v>
      </c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 t="s">
        <v>47</v>
      </c>
      <c r="IK172" s="5"/>
      <c r="IL172" s="5"/>
      <c r="IM172" s="5"/>
      <c r="IN172" s="5"/>
      <c r="IO172" s="5"/>
      <c r="IP172" s="5"/>
      <c r="IQ172" s="5"/>
    </row>
    <row r="173" spans="2:251" ht="15.75">
      <c r="B173" s="17"/>
      <c r="C173" s="18"/>
      <c r="F173" s="18"/>
      <c r="G173" s="115"/>
      <c r="H173" s="114"/>
      <c r="J173" s="17"/>
      <c r="K173" s="18"/>
      <c r="N173" s="18"/>
      <c r="O173" s="115"/>
      <c r="P173" s="114"/>
      <c r="CK173" s="5"/>
      <c r="CL173" s="17"/>
      <c r="CM173" s="18"/>
      <c r="CN173" s="18"/>
      <c r="CO173" s="18"/>
      <c r="CP173" s="18"/>
      <c r="CQ173" s="18"/>
      <c r="CR173" s="19"/>
      <c r="CS173" s="5"/>
      <c r="CT173" s="17" t="s">
        <v>122</v>
      </c>
      <c r="CU173" s="18" t="s">
        <v>324</v>
      </c>
      <c r="CV173" s="18"/>
      <c r="CW173" s="18"/>
      <c r="CX173" s="18"/>
      <c r="CY173" s="18" t="s">
        <v>583</v>
      </c>
      <c r="CZ173" s="19">
        <v>356</v>
      </c>
      <c r="DA173" s="5"/>
      <c r="DB173" s="17"/>
      <c r="DC173" s="18"/>
      <c r="DD173" s="18"/>
      <c r="DE173" s="18"/>
      <c r="DF173" s="18"/>
      <c r="DG173" s="18"/>
      <c r="DH173" s="19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14" t="s">
        <v>102</v>
      </c>
      <c r="GO173" s="14" t="s">
        <v>643</v>
      </c>
      <c r="GP173" s="5"/>
      <c r="GQ173" s="5"/>
      <c r="GR173" s="5"/>
      <c r="GS173" s="14" t="s">
        <v>834</v>
      </c>
      <c r="GT173" s="14">
        <v>432</v>
      </c>
      <c r="GU173" s="5"/>
      <c r="GV173" s="5" t="s">
        <v>102</v>
      </c>
      <c r="GW173" s="5" t="s">
        <v>73</v>
      </c>
      <c r="GX173" s="5"/>
      <c r="GY173" s="5"/>
      <c r="GZ173" s="5"/>
      <c r="HA173" s="5" t="s">
        <v>467</v>
      </c>
      <c r="HB173" s="14">
        <v>581</v>
      </c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14" t="s">
        <v>92</v>
      </c>
      <c r="IK173" s="5"/>
      <c r="IL173" s="5"/>
      <c r="IM173" s="5"/>
      <c r="IN173" s="5"/>
      <c r="IO173" s="5"/>
      <c r="IP173" s="5"/>
      <c r="IQ173" s="5"/>
    </row>
    <row r="174" spans="2:251" ht="15.75">
      <c r="B174" s="17" t="s">
        <v>1438</v>
      </c>
      <c r="C174" s="18" t="s">
        <v>1311</v>
      </c>
      <c r="D174" s="18"/>
      <c r="E174" s="18"/>
      <c r="F174" s="18" t="s">
        <v>1436</v>
      </c>
      <c r="G174" s="109" t="s">
        <v>1439</v>
      </c>
      <c r="H174" s="19">
        <v>258</v>
      </c>
      <c r="J174" s="93" t="s">
        <v>1152</v>
      </c>
      <c r="K174" s="18" t="s">
        <v>1323</v>
      </c>
      <c r="L174" s="18"/>
      <c r="M174" s="18"/>
      <c r="N174" s="18"/>
      <c r="O174" s="109" t="s">
        <v>1324</v>
      </c>
      <c r="P174" s="19">
        <v>100</v>
      </c>
      <c r="CK174" s="5"/>
      <c r="CL174" s="17" t="s">
        <v>222</v>
      </c>
      <c r="CM174" s="18" t="s">
        <v>223</v>
      </c>
      <c r="CN174" s="18"/>
      <c r="CO174" s="18"/>
      <c r="CP174" s="18"/>
      <c r="CQ174" s="18" t="s">
        <v>224</v>
      </c>
      <c r="CR174" s="19">
        <v>188</v>
      </c>
      <c r="CS174" s="5"/>
      <c r="CT174" s="17" t="s">
        <v>48</v>
      </c>
      <c r="CU174" s="18" t="s">
        <v>223</v>
      </c>
      <c r="CV174" s="18"/>
      <c r="CW174" s="18"/>
      <c r="CX174" s="18"/>
      <c r="CY174" s="18" t="s">
        <v>835</v>
      </c>
      <c r="CZ174" s="19">
        <v>346</v>
      </c>
      <c r="DA174" s="5"/>
      <c r="DB174" s="17"/>
      <c r="DC174" s="18"/>
      <c r="DD174" s="18"/>
      <c r="DE174" s="18"/>
      <c r="DF174" s="18"/>
      <c r="DG174" s="18"/>
      <c r="DH174" s="19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14" t="s">
        <v>369</v>
      </c>
      <c r="GO174" s="14" t="s">
        <v>646</v>
      </c>
      <c r="GP174" s="14"/>
      <c r="GQ174" s="14"/>
      <c r="GR174" s="14"/>
      <c r="GS174" s="14" t="s">
        <v>836</v>
      </c>
      <c r="GT174" s="14">
        <v>542</v>
      </c>
      <c r="GU174" s="5"/>
      <c r="GV174" s="5" t="s">
        <v>102</v>
      </c>
      <c r="GW174" s="5" t="s">
        <v>302</v>
      </c>
      <c r="GX174" s="5"/>
      <c r="GY174" s="5"/>
      <c r="GZ174" s="5"/>
      <c r="HA174" s="5" t="s">
        <v>837</v>
      </c>
      <c r="HB174" s="14">
        <v>566</v>
      </c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14" t="s">
        <v>117</v>
      </c>
      <c r="IK174" s="5"/>
      <c r="IL174" s="5"/>
      <c r="IM174" s="5"/>
      <c r="IN174" s="5"/>
      <c r="IO174" s="5"/>
      <c r="IP174" s="5"/>
      <c r="IQ174" s="5"/>
    </row>
    <row r="175" spans="2:251" ht="15.75">
      <c r="B175" s="17" t="s">
        <v>1441</v>
      </c>
      <c r="C175" s="18" t="s">
        <v>523</v>
      </c>
      <c r="D175" s="18"/>
      <c r="E175" s="18"/>
      <c r="F175" s="18" t="s">
        <v>1442</v>
      </c>
      <c r="G175" s="109" t="s">
        <v>1443</v>
      </c>
      <c r="H175" s="19">
        <v>515</v>
      </c>
      <c r="J175" s="17" t="s">
        <v>120</v>
      </c>
      <c r="K175" s="18" t="s">
        <v>1341</v>
      </c>
      <c r="L175" s="18"/>
      <c r="M175" s="18"/>
      <c r="N175" s="18" t="s">
        <v>1346</v>
      </c>
      <c r="O175" s="109" t="s">
        <v>1343</v>
      </c>
      <c r="P175" s="19">
        <v>235</v>
      </c>
      <c r="CK175" s="5"/>
      <c r="CL175" s="17" t="s">
        <v>48</v>
      </c>
      <c r="CM175" s="18" t="s">
        <v>1056</v>
      </c>
      <c r="CN175" s="18"/>
      <c r="CO175" s="18"/>
      <c r="CP175" s="18"/>
      <c r="CQ175" s="18" t="s">
        <v>1057</v>
      </c>
      <c r="CR175" s="19">
        <v>80</v>
      </c>
      <c r="CS175" s="5"/>
      <c r="CT175" s="17" t="s">
        <v>50</v>
      </c>
      <c r="CU175" s="18" t="s">
        <v>223</v>
      </c>
      <c r="CV175" s="18"/>
      <c r="CW175" s="18"/>
      <c r="CX175" s="18"/>
      <c r="CY175" s="18" t="s">
        <v>838</v>
      </c>
      <c r="CZ175" s="19">
        <v>337</v>
      </c>
      <c r="DA175" s="5"/>
      <c r="DB175" s="17"/>
      <c r="DC175" s="18"/>
      <c r="DD175" s="18"/>
      <c r="DE175" s="18"/>
      <c r="DF175" s="18"/>
      <c r="DG175" s="18"/>
      <c r="DH175" s="19"/>
      <c r="DI175" s="5"/>
      <c r="DJ175" s="17" t="s">
        <v>50</v>
      </c>
      <c r="DK175" s="18" t="s">
        <v>594</v>
      </c>
      <c r="DL175" s="18"/>
      <c r="DM175" s="18"/>
      <c r="DN175" s="18"/>
      <c r="DO175" s="18" t="s">
        <v>839</v>
      </c>
      <c r="DP175" s="18">
        <v>487</v>
      </c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14" t="s">
        <v>209</v>
      </c>
      <c r="GO175" s="14" t="s">
        <v>646</v>
      </c>
      <c r="GP175" s="14"/>
      <c r="GQ175" s="14"/>
      <c r="GR175" s="14"/>
      <c r="GS175" s="14" t="s">
        <v>840</v>
      </c>
      <c r="GT175" s="14">
        <v>549</v>
      </c>
      <c r="GU175" s="5"/>
      <c r="GV175" s="5" t="s">
        <v>95</v>
      </c>
      <c r="GW175" s="5" t="s">
        <v>78</v>
      </c>
      <c r="GX175" s="5"/>
      <c r="GY175" s="5"/>
      <c r="GZ175" s="5"/>
      <c r="HA175" s="5" t="s">
        <v>841</v>
      </c>
      <c r="HB175" s="14">
        <v>430</v>
      </c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14" t="s">
        <v>141</v>
      </c>
      <c r="IK175" s="5"/>
      <c r="IL175" s="5"/>
      <c r="IM175" s="5"/>
      <c r="IN175" s="5"/>
      <c r="IO175" s="5"/>
      <c r="IP175" s="5"/>
      <c r="IQ175" s="5"/>
    </row>
    <row r="176" spans="2:251" ht="15.75">
      <c r="B176" s="93" t="s">
        <v>1152</v>
      </c>
      <c r="C176" s="18" t="s">
        <v>523</v>
      </c>
      <c r="D176" s="18"/>
      <c r="E176" s="18"/>
      <c r="F176" s="18" t="s">
        <v>1391</v>
      </c>
      <c r="G176" s="109" t="s">
        <v>1422</v>
      </c>
      <c r="H176" s="19">
        <v>310</v>
      </c>
      <c r="J176" s="93" t="s">
        <v>1152</v>
      </c>
      <c r="K176" s="18" t="s">
        <v>1311</v>
      </c>
      <c r="L176" s="18"/>
      <c r="M176" s="18"/>
      <c r="N176" s="18" t="s">
        <v>1332</v>
      </c>
      <c r="O176" s="109" t="s">
        <v>1322</v>
      </c>
      <c r="P176" s="19">
        <v>196</v>
      </c>
      <c r="CK176" s="5"/>
      <c r="CL176" s="17" t="s">
        <v>48</v>
      </c>
      <c r="CM176" s="18" t="s">
        <v>954</v>
      </c>
      <c r="CN176" s="18"/>
      <c r="CO176" s="18"/>
      <c r="CP176" s="18"/>
      <c r="CQ176" s="18" t="s">
        <v>1050</v>
      </c>
      <c r="CR176" s="19">
        <v>189</v>
      </c>
      <c r="CS176" s="5"/>
      <c r="CT176" s="5"/>
      <c r="CU176" s="5"/>
      <c r="CV176" s="5"/>
      <c r="CW176" s="5"/>
      <c r="CX176" s="5"/>
      <c r="CY176" s="5"/>
      <c r="CZ176" s="5"/>
      <c r="DA176" s="5"/>
      <c r="DB176" s="17" t="s">
        <v>48</v>
      </c>
      <c r="DC176" s="18" t="s">
        <v>525</v>
      </c>
      <c r="DD176" s="18"/>
      <c r="DE176" s="18"/>
      <c r="DF176" s="18"/>
      <c r="DG176" s="18" t="s">
        <v>842</v>
      </c>
      <c r="DH176" s="19">
        <v>361</v>
      </c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14" t="s">
        <v>535</v>
      </c>
      <c r="GO176" s="14" t="s">
        <v>539</v>
      </c>
      <c r="GP176" s="5"/>
      <c r="GQ176" s="5"/>
      <c r="GR176" s="5"/>
      <c r="GS176" s="14" t="s">
        <v>843</v>
      </c>
      <c r="GT176" s="14">
        <v>274</v>
      </c>
      <c r="GU176" s="5"/>
      <c r="GV176" s="5" t="s">
        <v>95</v>
      </c>
      <c r="GW176" s="5" t="s">
        <v>73</v>
      </c>
      <c r="GX176" s="5"/>
      <c r="GY176" s="5"/>
      <c r="GZ176" s="5"/>
      <c r="HA176" s="5" t="s">
        <v>844</v>
      </c>
      <c r="HB176" s="14">
        <v>415</v>
      </c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14" t="s">
        <v>166</v>
      </c>
      <c r="IK176" s="5"/>
      <c r="IL176" s="5"/>
      <c r="IM176" s="5"/>
      <c r="IN176" s="5"/>
      <c r="IO176" s="5"/>
      <c r="IP176" s="5"/>
      <c r="IQ176" s="5"/>
    </row>
    <row r="177" spans="2:251" ht="15.75">
      <c r="B177" s="93" t="s">
        <v>1152</v>
      </c>
      <c r="C177" s="18" t="s">
        <v>1311</v>
      </c>
      <c r="D177" s="18"/>
      <c r="E177" s="18"/>
      <c r="F177" s="18" t="s">
        <v>1391</v>
      </c>
      <c r="G177" s="109" t="s">
        <v>1167</v>
      </c>
      <c r="H177" s="19">
        <v>264</v>
      </c>
      <c r="CK177" s="5"/>
      <c r="CL177" s="17" t="s">
        <v>50</v>
      </c>
      <c r="CM177" s="18" t="s">
        <v>100</v>
      </c>
      <c r="CN177" s="18"/>
      <c r="CO177" s="18"/>
      <c r="CP177" s="18"/>
      <c r="CQ177" s="18" t="s">
        <v>1060</v>
      </c>
      <c r="CR177" s="19">
        <v>223</v>
      </c>
      <c r="CS177" s="5"/>
      <c r="CT177" s="17"/>
      <c r="CU177" s="18"/>
      <c r="CV177" s="18"/>
      <c r="CW177" s="18"/>
      <c r="CX177" s="18"/>
      <c r="CY177" s="18"/>
      <c r="CZ177" s="19"/>
      <c r="DA177" s="5"/>
      <c r="DB177" s="17" t="s">
        <v>369</v>
      </c>
      <c r="DC177" s="18" t="s">
        <v>525</v>
      </c>
      <c r="DD177" s="18"/>
      <c r="DE177" s="18"/>
      <c r="DF177" s="18"/>
      <c r="DG177" s="18" t="s">
        <v>792</v>
      </c>
      <c r="DH177" s="19">
        <v>499</v>
      </c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>
        <f>12*1.191</f>
        <v>14.292000000000002</v>
      </c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>
        <f>12*1.191</f>
        <v>14.292000000000002</v>
      </c>
      <c r="FN177" s="5"/>
      <c r="FO177" s="5"/>
      <c r="FP177" s="5"/>
      <c r="FQ177" s="5"/>
      <c r="FR177" s="5"/>
      <c r="FS177" s="5"/>
      <c r="FT177" s="5"/>
      <c r="FU177" s="5">
        <f>12*1.191</f>
        <v>14.292000000000002</v>
      </c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 t="s">
        <v>95</v>
      </c>
      <c r="GW177" s="5" t="s">
        <v>830</v>
      </c>
      <c r="GX177" s="5"/>
      <c r="GY177" s="5"/>
      <c r="GZ177" s="5"/>
      <c r="HA177" s="5" t="s">
        <v>845</v>
      </c>
      <c r="HB177" s="14">
        <v>408</v>
      </c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 t="s">
        <v>190</v>
      </c>
      <c r="IK177" s="5"/>
      <c r="IL177" s="5"/>
      <c r="IM177" s="5"/>
      <c r="IN177" s="5"/>
      <c r="IO177" s="5"/>
      <c r="IP177" s="5"/>
      <c r="IQ177" s="5"/>
    </row>
    <row r="178" spans="2:251" ht="15.75">
      <c r="B178" s="93" t="s">
        <v>1151</v>
      </c>
      <c r="C178" s="18" t="s">
        <v>1341</v>
      </c>
      <c r="D178" s="18"/>
      <c r="E178" s="18"/>
      <c r="F178" s="18" t="s">
        <v>1401</v>
      </c>
      <c r="G178" s="109" t="s">
        <v>1408</v>
      </c>
      <c r="H178" s="19">
        <v>248</v>
      </c>
      <c r="J178" s="96" t="s">
        <v>1138</v>
      </c>
      <c r="K178" s="18" t="s">
        <v>1320</v>
      </c>
      <c r="L178" s="18"/>
      <c r="M178" s="18"/>
      <c r="N178" s="18" t="s">
        <v>1332</v>
      </c>
      <c r="O178" s="109" t="s">
        <v>1327</v>
      </c>
      <c r="P178" s="19">
        <v>130</v>
      </c>
      <c r="CK178" s="5"/>
      <c r="CL178" s="17"/>
      <c r="CM178" s="18"/>
      <c r="CN178" s="18"/>
      <c r="CO178" s="18"/>
      <c r="CP178" s="18"/>
      <c r="CQ178" s="18"/>
      <c r="CR178" s="19"/>
      <c r="CS178" s="5"/>
      <c r="CT178" s="17" t="s">
        <v>286</v>
      </c>
      <c r="CU178" s="18" t="s">
        <v>53</v>
      </c>
      <c r="CV178" s="18"/>
      <c r="CW178" s="18"/>
      <c r="CX178" s="18"/>
      <c r="CY178" s="18" t="s">
        <v>846</v>
      </c>
      <c r="CZ178" s="19">
        <v>327</v>
      </c>
      <c r="DA178" s="5"/>
      <c r="DB178" s="17" t="s">
        <v>95</v>
      </c>
      <c r="DC178" s="18" t="s">
        <v>525</v>
      </c>
      <c r="DD178" s="18"/>
      <c r="DE178" s="18"/>
      <c r="DF178" s="18"/>
      <c r="DG178" s="18" t="s">
        <v>847</v>
      </c>
      <c r="DH178" s="19">
        <v>497</v>
      </c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 t="s">
        <v>209</v>
      </c>
      <c r="GW178" s="5" t="s">
        <v>78</v>
      </c>
      <c r="GX178" s="5"/>
      <c r="GY178" s="5"/>
      <c r="GZ178" s="5"/>
      <c r="HA178" s="5" t="s">
        <v>840</v>
      </c>
      <c r="HB178" s="5">
        <v>494</v>
      </c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 t="s">
        <v>221</v>
      </c>
      <c r="IK178" s="5"/>
      <c r="IL178" s="5"/>
      <c r="IM178" s="5"/>
      <c r="IN178" s="5"/>
      <c r="IO178" s="5"/>
      <c r="IP178" s="5"/>
      <c r="IQ178" s="5"/>
    </row>
    <row r="179" spans="2:251" ht="15.75">
      <c r="B179" s="17" t="s">
        <v>69</v>
      </c>
      <c r="C179" s="18" t="s">
        <v>1412</v>
      </c>
      <c r="F179" s="18" t="s">
        <v>1414</v>
      </c>
      <c r="G179" s="115" t="s">
        <v>1155</v>
      </c>
      <c r="H179" s="121">
        <v>240</v>
      </c>
      <c r="J179" s="96" t="s">
        <v>1138</v>
      </c>
      <c r="K179" s="18" t="s">
        <v>1325</v>
      </c>
      <c r="L179" s="18"/>
      <c r="M179" s="18"/>
      <c r="N179" s="18" t="s">
        <v>1333</v>
      </c>
      <c r="O179" s="109" t="s">
        <v>1326</v>
      </c>
      <c r="P179" s="19">
        <v>110</v>
      </c>
      <c r="CK179" s="5"/>
      <c r="CL179" s="17" t="s">
        <v>631</v>
      </c>
      <c r="CM179" s="18" t="s">
        <v>632</v>
      </c>
      <c r="CN179" s="18"/>
      <c r="CO179" s="18"/>
      <c r="CP179" s="18"/>
      <c r="CQ179" s="18" t="s">
        <v>1046</v>
      </c>
      <c r="CR179" s="19">
        <v>404</v>
      </c>
      <c r="CS179" s="5"/>
      <c r="CT179" s="17" t="s">
        <v>369</v>
      </c>
      <c r="CU179" s="18" t="s">
        <v>192</v>
      </c>
      <c r="CV179" s="18"/>
      <c r="CW179" s="18"/>
      <c r="CX179" s="18"/>
      <c r="CY179" s="18" t="s">
        <v>848</v>
      </c>
      <c r="CZ179" s="19">
        <v>320</v>
      </c>
      <c r="DA179" s="5"/>
      <c r="DB179" s="17" t="s">
        <v>50</v>
      </c>
      <c r="DC179" s="18" t="s">
        <v>525</v>
      </c>
      <c r="DD179" s="18"/>
      <c r="DE179" s="18"/>
      <c r="DF179" s="18"/>
      <c r="DG179" s="18" t="s">
        <v>849</v>
      </c>
      <c r="DH179" s="19">
        <v>542</v>
      </c>
      <c r="DI179" s="5"/>
      <c r="DJ179" s="17" t="s">
        <v>127</v>
      </c>
      <c r="DK179" s="18" t="s">
        <v>192</v>
      </c>
      <c r="DL179" s="18"/>
      <c r="DM179" s="18"/>
      <c r="DN179" s="18"/>
      <c r="DO179" s="18" t="s">
        <v>850</v>
      </c>
      <c r="DP179" s="18">
        <v>413</v>
      </c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 t="s">
        <v>157</v>
      </c>
      <c r="GO179" s="14" t="s">
        <v>70</v>
      </c>
      <c r="GP179" s="5"/>
      <c r="GQ179" s="5"/>
      <c r="GR179" s="5"/>
      <c r="GS179" s="5" t="s">
        <v>851</v>
      </c>
      <c r="GT179" s="5">
        <v>602</v>
      </c>
      <c r="GU179" s="5"/>
      <c r="GV179" s="5" t="s">
        <v>127</v>
      </c>
      <c r="GW179" s="5" t="s">
        <v>302</v>
      </c>
      <c r="GX179" s="5"/>
      <c r="GY179" s="5"/>
      <c r="GZ179" s="5"/>
      <c r="HA179" s="5" t="s">
        <v>365</v>
      </c>
      <c r="HB179" s="5">
        <v>576</v>
      </c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 t="s">
        <v>246</v>
      </c>
      <c r="IK179" s="5"/>
      <c r="IL179" s="5"/>
      <c r="IM179" s="5"/>
      <c r="IN179" s="5"/>
      <c r="IO179" s="5"/>
      <c r="IP179" s="5"/>
      <c r="IQ179" s="5"/>
    </row>
    <row r="180" spans="2:251" ht="15.75">
      <c r="B180" s="17" t="s">
        <v>157</v>
      </c>
      <c r="C180" s="18" t="s">
        <v>1341</v>
      </c>
      <c r="F180" s="118" t="s">
        <v>1334</v>
      </c>
      <c r="G180" s="115" t="s">
        <v>1411</v>
      </c>
      <c r="H180" s="121">
        <v>210</v>
      </c>
      <c r="CK180" s="5"/>
      <c r="CL180" s="17"/>
      <c r="CM180" s="18"/>
      <c r="CN180" s="18"/>
      <c r="CO180" s="18"/>
      <c r="CP180" s="18"/>
      <c r="CQ180" s="18"/>
      <c r="CR180" s="19"/>
      <c r="CS180" s="5"/>
      <c r="CT180" s="17" t="s">
        <v>50</v>
      </c>
      <c r="CU180" s="18" t="s">
        <v>523</v>
      </c>
      <c r="CV180" s="18"/>
      <c r="CW180" s="18"/>
      <c r="CX180" s="18"/>
      <c r="CY180" s="18" t="s">
        <v>852</v>
      </c>
      <c r="CZ180" s="19">
        <v>678</v>
      </c>
      <c r="DA180" s="5"/>
      <c r="DB180" s="17"/>
      <c r="DC180" s="18"/>
      <c r="DD180" s="18"/>
      <c r="DE180" s="18"/>
      <c r="DF180" s="18"/>
      <c r="DG180" s="18"/>
      <c r="DH180" s="19"/>
      <c r="DI180" s="5"/>
      <c r="DJ180" s="17" t="s">
        <v>52</v>
      </c>
      <c r="DK180" s="18" t="s">
        <v>192</v>
      </c>
      <c r="DL180" s="18"/>
      <c r="DM180" s="18"/>
      <c r="DN180" s="18"/>
      <c r="DO180" s="18" t="s">
        <v>853</v>
      </c>
      <c r="DP180" s="18">
        <v>497</v>
      </c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14" t="s">
        <v>72</v>
      </c>
      <c r="GO180" s="14" t="s">
        <v>70</v>
      </c>
      <c r="GP180" s="14"/>
      <c r="GQ180" s="14"/>
      <c r="GR180" s="14"/>
      <c r="GS180" s="14" t="s">
        <v>581</v>
      </c>
      <c r="GT180" s="14">
        <v>643</v>
      </c>
      <c r="GU180" s="5"/>
      <c r="GV180" s="5" t="s">
        <v>52</v>
      </c>
      <c r="GW180" s="5" t="s">
        <v>73</v>
      </c>
      <c r="GX180" s="5"/>
      <c r="GY180" s="5"/>
      <c r="GZ180" s="5"/>
      <c r="HA180" s="5" t="s">
        <v>854</v>
      </c>
      <c r="HB180" s="14">
        <v>494</v>
      </c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</row>
    <row r="181" spans="2:251" ht="15.75">
      <c r="B181" s="17" t="s">
        <v>69</v>
      </c>
      <c r="C181" s="18" t="s">
        <v>1392</v>
      </c>
      <c r="F181" s="18" t="s">
        <v>1414</v>
      </c>
      <c r="G181" s="115" t="s">
        <v>1156</v>
      </c>
      <c r="H181" s="121">
        <v>173</v>
      </c>
      <c r="CK181" s="5"/>
      <c r="CL181" s="95">
        <v>5000</v>
      </c>
      <c r="CM181" s="18" t="s">
        <v>774</v>
      </c>
      <c r="CN181" s="18"/>
      <c r="CO181" s="18"/>
      <c r="CP181" s="18"/>
      <c r="CQ181" s="18" t="s">
        <v>1041</v>
      </c>
      <c r="CR181" s="19">
        <v>532</v>
      </c>
      <c r="CS181" s="5"/>
      <c r="CT181" s="17"/>
      <c r="CU181" s="18"/>
      <c r="CV181" s="18"/>
      <c r="CW181" s="18"/>
      <c r="CX181" s="18"/>
      <c r="CY181" s="18"/>
      <c r="CZ181" s="19"/>
      <c r="DA181" s="5"/>
      <c r="DB181" s="17" t="s">
        <v>50</v>
      </c>
      <c r="DC181" s="18" t="s">
        <v>523</v>
      </c>
      <c r="DD181" s="18"/>
      <c r="DE181" s="18"/>
      <c r="DF181" s="18"/>
      <c r="DG181" s="18" t="s">
        <v>855</v>
      </c>
      <c r="DH181" s="19">
        <v>655</v>
      </c>
      <c r="DI181" s="5"/>
      <c r="DJ181" s="17" t="s">
        <v>102</v>
      </c>
      <c r="DK181" s="18" t="s">
        <v>856</v>
      </c>
      <c r="DL181" s="18"/>
      <c r="DM181" s="18"/>
      <c r="DN181" s="18"/>
      <c r="DO181" s="18" t="s">
        <v>857</v>
      </c>
      <c r="DP181" s="18">
        <v>476</v>
      </c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 t="s">
        <v>369</v>
      </c>
      <c r="GO181" s="5" t="s">
        <v>70</v>
      </c>
      <c r="GP181" s="5"/>
      <c r="GQ181" s="5"/>
      <c r="GR181" s="5"/>
      <c r="GS181" s="5" t="s">
        <v>858</v>
      </c>
      <c r="GT181" s="5">
        <v>506</v>
      </c>
      <c r="GU181" s="5"/>
      <c r="GV181" s="5" t="s">
        <v>72</v>
      </c>
      <c r="GW181" s="5" t="s">
        <v>70</v>
      </c>
      <c r="GX181" s="5"/>
      <c r="GY181" s="5"/>
      <c r="GZ181" s="5"/>
      <c r="HA181" s="5" t="s">
        <v>859</v>
      </c>
      <c r="HB181" s="5">
        <v>700</v>
      </c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</row>
    <row r="182" spans="2:251" ht="15.75">
      <c r="B182" s="17" t="s">
        <v>1151</v>
      </c>
      <c r="C182" s="18" t="s">
        <v>1146</v>
      </c>
      <c r="D182" s="18"/>
      <c r="E182" s="18"/>
      <c r="F182" s="18" t="s">
        <v>1401</v>
      </c>
      <c r="G182" s="109" t="s">
        <v>1407</v>
      </c>
      <c r="H182" s="19">
        <v>159</v>
      </c>
      <c r="CK182" s="5"/>
      <c r="CL182" s="17" t="s">
        <v>588</v>
      </c>
      <c r="CM182" s="18" t="s">
        <v>523</v>
      </c>
      <c r="CN182" s="18"/>
      <c r="CO182" s="18"/>
      <c r="CP182" s="18"/>
      <c r="CQ182" s="18" t="s">
        <v>589</v>
      </c>
      <c r="CR182" s="19">
        <v>640</v>
      </c>
      <c r="CS182" s="5"/>
      <c r="CT182" s="17" t="s">
        <v>860</v>
      </c>
      <c r="CU182" s="18" t="s">
        <v>523</v>
      </c>
      <c r="CV182" s="18"/>
      <c r="CW182" s="18"/>
      <c r="CX182" s="18"/>
      <c r="CY182" s="18" t="s">
        <v>861</v>
      </c>
      <c r="CZ182" s="19">
        <v>598</v>
      </c>
      <c r="DA182" s="5"/>
      <c r="DB182" s="17" t="s">
        <v>369</v>
      </c>
      <c r="DC182" s="18" t="s">
        <v>523</v>
      </c>
      <c r="DD182" s="18"/>
      <c r="DE182" s="18"/>
      <c r="DF182" s="18"/>
      <c r="DG182" s="18" t="s">
        <v>624</v>
      </c>
      <c r="DH182" s="19">
        <v>577</v>
      </c>
      <c r="DI182" s="5"/>
      <c r="DJ182" s="17" t="s">
        <v>102</v>
      </c>
      <c r="DK182" s="18" t="s">
        <v>62</v>
      </c>
      <c r="DL182" s="18"/>
      <c r="DM182" s="18"/>
      <c r="DN182" s="18"/>
      <c r="DO182" s="18" t="s">
        <v>862</v>
      </c>
      <c r="DP182" s="18">
        <v>542</v>
      </c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 t="s">
        <v>286</v>
      </c>
      <c r="GO182" s="5" t="s">
        <v>73</v>
      </c>
      <c r="GP182" s="5"/>
      <c r="GQ182" s="5"/>
      <c r="GR182" s="5"/>
      <c r="GS182" s="5" t="s">
        <v>763</v>
      </c>
      <c r="GT182" s="5">
        <v>430</v>
      </c>
      <c r="GU182" s="5"/>
      <c r="GV182" s="5" t="s">
        <v>72</v>
      </c>
      <c r="GW182" s="5" t="s">
        <v>78</v>
      </c>
      <c r="GX182" s="5"/>
      <c r="GY182" s="5"/>
      <c r="GZ182" s="5"/>
      <c r="HA182" s="5" t="s">
        <v>135</v>
      </c>
      <c r="HB182" s="5">
        <v>660</v>
      </c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</row>
    <row r="183" spans="2:251" ht="15.75">
      <c r="B183" s="17" t="s">
        <v>69</v>
      </c>
      <c r="C183" s="18" t="s">
        <v>1392</v>
      </c>
      <c r="F183" s="18" t="s">
        <v>1334</v>
      </c>
      <c r="G183" s="115" t="s">
        <v>1423</v>
      </c>
      <c r="H183" s="121">
        <v>148</v>
      </c>
      <c r="CK183" s="5"/>
      <c r="CL183" s="17"/>
      <c r="CM183" s="18"/>
      <c r="CN183" s="18"/>
      <c r="CO183" s="18"/>
      <c r="CP183" s="18"/>
      <c r="CQ183" s="18"/>
      <c r="CR183" s="19"/>
      <c r="CS183" s="5"/>
      <c r="CT183" s="17" t="s">
        <v>286</v>
      </c>
      <c r="CU183" s="18" t="s">
        <v>523</v>
      </c>
      <c r="CV183" s="18"/>
      <c r="CW183" s="18"/>
      <c r="CX183" s="18"/>
      <c r="CY183" s="18" t="s">
        <v>675</v>
      </c>
      <c r="CZ183" s="19">
        <v>675</v>
      </c>
      <c r="DA183" s="5"/>
      <c r="DB183" s="17" t="s">
        <v>95</v>
      </c>
      <c r="DC183" s="18" t="s">
        <v>523</v>
      </c>
      <c r="DD183" s="18"/>
      <c r="DE183" s="18"/>
      <c r="DF183" s="18"/>
      <c r="DG183" s="18" t="s">
        <v>863</v>
      </c>
      <c r="DH183" s="19">
        <v>669</v>
      </c>
      <c r="DI183" s="5"/>
      <c r="DJ183" s="17" t="s">
        <v>157</v>
      </c>
      <c r="DK183" s="18" t="s">
        <v>60</v>
      </c>
      <c r="DL183" s="18"/>
      <c r="DM183" s="18"/>
      <c r="DN183" s="18"/>
      <c r="DO183" s="18" t="s">
        <v>864</v>
      </c>
      <c r="DP183" s="18">
        <v>444</v>
      </c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 t="s">
        <v>286</v>
      </c>
      <c r="GO183" s="5" t="s">
        <v>865</v>
      </c>
      <c r="GP183" s="5"/>
      <c r="GQ183" s="5"/>
      <c r="GR183" s="5"/>
      <c r="GS183" s="5" t="s">
        <v>763</v>
      </c>
      <c r="GT183" s="5">
        <v>430</v>
      </c>
      <c r="GU183" s="5"/>
      <c r="GV183" s="5" t="s">
        <v>72</v>
      </c>
      <c r="GW183" s="5" t="s">
        <v>866</v>
      </c>
      <c r="GX183" s="5"/>
      <c r="GY183" s="5"/>
      <c r="GZ183" s="5"/>
      <c r="HA183" s="5" t="s">
        <v>799</v>
      </c>
      <c r="HB183" s="5">
        <v>533</v>
      </c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</row>
    <row r="184" spans="2:251" ht="15.75">
      <c r="B184" s="93" t="s">
        <v>1152</v>
      </c>
      <c r="C184" s="18" t="s">
        <v>1341</v>
      </c>
      <c r="D184" s="18"/>
      <c r="E184" s="18"/>
      <c r="F184" s="18" t="s">
        <v>1401</v>
      </c>
      <c r="G184" s="109" t="s">
        <v>1400</v>
      </c>
      <c r="H184" s="19">
        <v>144</v>
      </c>
      <c r="CK184" s="5"/>
      <c r="CL184" s="17"/>
      <c r="CM184" s="18"/>
      <c r="CN184" s="18"/>
      <c r="CO184" s="18"/>
      <c r="CP184" s="18"/>
      <c r="CQ184" s="18"/>
      <c r="CR184" s="19"/>
      <c r="CS184" s="5"/>
      <c r="CT184" s="17" t="s">
        <v>48</v>
      </c>
      <c r="CU184" s="18" t="s">
        <v>633</v>
      </c>
      <c r="CV184" s="18"/>
      <c r="CW184" s="18"/>
      <c r="CX184" s="18"/>
      <c r="CY184" s="18" t="s">
        <v>867</v>
      </c>
      <c r="CZ184" s="19">
        <v>327</v>
      </c>
      <c r="DA184" s="5"/>
      <c r="DB184" s="17" t="s">
        <v>535</v>
      </c>
      <c r="DC184" s="18" t="s">
        <v>523</v>
      </c>
      <c r="DD184" s="18"/>
      <c r="DE184" s="18"/>
      <c r="DF184" s="18"/>
      <c r="DG184" s="18" t="s">
        <v>868</v>
      </c>
      <c r="DH184" s="19">
        <v>499</v>
      </c>
      <c r="DI184" s="5"/>
      <c r="DJ184" s="17" t="s">
        <v>237</v>
      </c>
      <c r="DK184" s="18" t="s">
        <v>60</v>
      </c>
      <c r="DL184" s="18"/>
      <c r="DM184" s="18"/>
      <c r="DN184" s="18"/>
      <c r="DO184" s="18" t="s">
        <v>869</v>
      </c>
      <c r="DP184" s="18">
        <v>407</v>
      </c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 t="s">
        <v>72</v>
      </c>
      <c r="GO184" s="5" t="s">
        <v>73</v>
      </c>
      <c r="GP184" s="5"/>
      <c r="GQ184" s="5"/>
      <c r="GR184" s="5"/>
      <c r="GS184" s="5" t="s">
        <v>799</v>
      </c>
      <c r="GT184" s="5">
        <v>533</v>
      </c>
      <c r="GU184" s="5"/>
      <c r="GV184" s="5" t="s">
        <v>59</v>
      </c>
      <c r="GW184" s="5" t="s">
        <v>302</v>
      </c>
      <c r="GX184" s="5"/>
      <c r="GY184" s="5"/>
      <c r="GZ184" s="5"/>
      <c r="HA184" s="5" t="s">
        <v>870</v>
      </c>
      <c r="HB184" s="14">
        <v>512</v>
      </c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</row>
    <row r="185" spans="2:251" ht="15.75">
      <c r="B185" s="93" t="s">
        <v>1151</v>
      </c>
      <c r="C185" s="18" t="s">
        <v>1392</v>
      </c>
      <c r="D185" s="18"/>
      <c r="E185" s="18"/>
      <c r="F185" s="18" t="s">
        <v>1391</v>
      </c>
      <c r="G185" s="109" t="s">
        <v>1169</v>
      </c>
      <c r="H185" s="19">
        <v>100</v>
      </c>
      <c r="CK185" s="5"/>
      <c r="CL185" s="17"/>
      <c r="CM185" s="18"/>
      <c r="CN185" s="18"/>
      <c r="CO185" s="18"/>
      <c r="CP185" s="18"/>
      <c r="CQ185" s="18"/>
      <c r="CR185" s="19"/>
      <c r="CS185" s="5"/>
      <c r="CT185" s="17" t="s">
        <v>369</v>
      </c>
      <c r="CU185" s="18" t="s">
        <v>633</v>
      </c>
      <c r="CV185" s="18"/>
      <c r="CW185" s="18"/>
      <c r="CX185" s="18"/>
      <c r="CY185" s="18" t="s">
        <v>871</v>
      </c>
      <c r="CZ185" s="19">
        <v>517</v>
      </c>
      <c r="DA185" s="5"/>
      <c r="DB185" s="17" t="s">
        <v>222</v>
      </c>
      <c r="DC185" s="18" t="s">
        <v>523</v>
      </c>
      <c r="DD185" s="18"/>
      <c r="DE185" s="18"/>
      <c r="DF185" s="18"/>
      <c r="DG185" s="18" t="s">
        <v>872</v>
      </c>
      <c r="DH185" s="19">
        <v>670</v>
      </c>
      <c r="DI185" s="5"/>
      <c r="DJ185" s="17" t="s">
        <v>52</v>
      </c>
      <c r="DK185" s="18" t="s">
        <v>60</v>
      </c>
      <c r="DL185" s="18"/>
      <c r="DM185" s="18"/>
      <c r="DN185" s="18"/>
      <c r="DO185" s="18" t="s">
        <v>873</v>
      </c>
      <c r="DP185" s="18">
        <v>569</v>
      </c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 t="s">
        <v>69</v>
      </c>
      <c r="GW185" s="5" t="s">
        <v>78</v>
      </c>
      <c r="GX185" s="5"/>
      <c r="GY185" s="5"/>
      <c r="GZ185" s="5"/>
      <c r="HA185" s="5" t="s">
        <v>294</v>
      </c>
      <c r="HB185" s="5">
        <v>540</v>
      </c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</row>
    <row r="186" spans="2:251" ht="15.75">
      <c r="B186" s="17" t="s">
        <v>157</v>
      </c>
      <c r="C186" s="18" t="s">
        <v>1412</v>
      </c>
      <c r="F186" s="118" t="s">
        <v>1334</v>
      </c>
      <c r="G186" s="115" t="s">
        <v>1413</v>
      </c>
      <c r="H186" s="121">
        <v>46</v>
      </c>
      <c r="CK186" s="5"/>
      <c r="CL186" s="17"/>
      <c r="CM186" s="18"/>
      <c r="CN186" s="18"/>
      <c r="CO186" s="18"/>
      <c r="CP186" s="18"/>
      <c r="CQ186" s="18"/>
      <c r="CR186" s="19"/>
      <c r="CS186" s="5"/>
      <c r="CT186" s="17" t="s">
        <v>52</v>
      </c>
      <c r="CU186" s="18" t="s">
        <v>633</v>
      </c>
      <c r="CV186" s="18"/>
      <c r="CW186" s="18"/>
      <c r="CX186" s="18"/>
      <c r="CY186" s="18" t="s">
        <v>874</v>
      </c>
      <c r="CZ186" s="19">
        <v>527</v>
      </c>
      <c r="DA186" s="5"/>
      <c r="DB186" s="17" t="s">
        <v>122</v>
      </c>
      <c r="DC186" s="18" t="s">
        <v>523</v>
      </c>
      <c r="DD186" s="18"/>
      <c r="DE186" s="18"/>
      <c r="DF186" s="18"/>
      <c r="DG186" s="18" t="s">
        <v>875</v>
      </c>
      <c r="DH186" s="19">
        <v>585</v>
      </c>
      <c r="DI186" s="5"/>
      <c r="DJ186" s="17" t="s">
        <v>157</v>
      </c>
      <c r="DK186" s="18" t="s">
        <v>197</v>
      </c>
      <c r="DL186" s="18"/>
      <c r="DM186" s="18"/>
      <c r="DN186" s="18"/>
      <c r="DO186" s="18" t="s">
        <v>480</v>
      </c>
      <c r="DP186" s="18">
        <v>456</v>
      </c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14" t="s">
        <v>102</v>
      </c>
      <c r="GO186" s="14" t="s">
        <v>260</v>
      </c>
      <c r="GP186" s="14"/>
      <c r="GQ186" s="14"/>
      <c r="GR186" s="14"/>
      <c r="GS186" s="14" t="s">
        <v>876</v>
      </c>
      <c r="GT186" s="14">
        <v>575</v>
      </c>
      <c r="GU186" s="5"/>
      <c r="GV186" s="5" t="s">
        <v>286</v>
      </c>
      <c r="GW186" s="5" t="s">
        <v>70</v>
      </c>
      <c r="GX186" s="5"/>
      <c r="GY186" s="5"/>
      <c r="GZ186" s="5"/>
      <c r="HA186" s="5" t="s">
        <v>465</v>
      </c>
      <c r="HB186" s="5">
        <v>615</v>
      </c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</row>
    <row r="187" spans="2:251" ht="15.75">
      <c r="B187" s="93" t="s">
        <v>1152</v>
      </c>
      <c r="C187" s="18" t="s">
        <v>1146</v>
      </c>
      <c r="D187" s="18"/>
      <c r="E187" s="18"/>
      <c r="F187" s="18" t="s">
        <v>1401</v>
      </c>
      <c r="G187" s="109" t="s">
        <v>1402</v>
      </c>
      <c r="H187" s="19">
        <v>39</v>
      </c>
      <c r="CK187" s="5"/>
      <c r="CL187" s="17"/>
      <c r="CM187" s="18"/>
      <c r="CN187" s="18"/>
      <c r="CO187" s="18"/>
      <c r="CP187" s="18"/>
      <c r="CQ187" s="18"/>
      <c r="CR187" s="19"/>
      <c r="CS187" s="5"/>
      <c r="CT187" s="17" t="s">
        <v>222</v>
      </c>
      <c r="CU187" s="18" t="s">
        <v>633</v>
      </c>
      <c r="CV187" s="18"/>
      <c r="CW187" s="18"/>
      <c r="CX187" s="18"/>
      <c r="CY187" s="18" t="s">
        <v>877</v>
      </c>
      <c r="CZ187" s="19">
        <v>552</v>
      </c>
      <c r="DA187" s="5"/>
      <c r="DB187" s="17" t="s">
        <v>280</v>
      </c>
      <c r="DC187" s="18" t="s">
        <v>523</v>
      </c>
      <c r="DD187" s="18"/>
      <c r="DE187" s="18"/>
      <c r="DF187" s="18"/>
      <c r="DG187" s="18" t="s">
        <v>878</v>
      </c>
      <c r="DH187" s="19">
        <v>675</v>
      </c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 t="s">
        <v>209</v>
      </c>
      <c r="GO187" s="5" t="s">
        <v>75</v>
      </c>
      <c r="GP187" s="5"/>
      <c r="GQ187" s="5"/>
      <c r="GR187" s="5"/>
      <c r="GS187" s="5" t="s">
        <v>879</v>
      </c>
      <c r="GT187" s="5">
        <v>571</v>
      </c>
      <c r="GU187" s="5"/>
      <c r="GV187" s="5" t="s">
        <v>52</v>
      </c>
      <c r="GW187" s="5" t="s">
        <v>78</v>
      </c>
      <c r="GX187" s="5"/>
      <c r="GY187" s="5"/>
      <c r="GZ187" s="5"/>
      <c r="HA187" s="5" t="s">
        <v>880</v>
      </c>
      <c r="HB187" s="14">
        <v>592</v>
      </c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</row>
    <row r="188" spans="2:251" ht="15.75">
      <c r="B188" s="93" t="s">
        <v>1152</v>
      </c>
      <c r="C188" s="18" t="s">
        <v>1399</v>
      </c>
      <c r="D188" s="18"/>
      <c r="E188" s="18"/>
      <c r="F188" s="18" t="s">
        <v>1401</v>
      </c>
      <c r="G188" s="109" t="s">
        <v>1186</v>
      </c>
      <c r="H188" s="19">
        <v>255</v>
      </c>
      <c r="CK188" s="5"/>
      <c r="CL188" s="17"/>
      <c r="CM188" s="18"/>
      <c r="CN188" s="18"/>
      <c r="CO188" s="18"/>
      <c r="CP188" s="18"/>
      <c r="CQ188" s="18"/>
      <c r="CR188" s="19"/>
      <c r="CS188" s="5"/>
      <c r="CT188" s="17" t="s">
        <v>50</v>
      </c>
      <c r="CU188" s="18" t="s">
        <v>881</v>
      </c>
      <c r="CV188" s="18"/>
      <c r="CW188" s="18"/>
      <c r="CX188" s="18"/>
      <c r="CY188" s="18" t="s">
        <v>882</v>
      </c>
      <c r="CZ188" s="19">
        <v>552</v>
      </c>
      <c r="DA188" s="5"/>
      <c r="DB188" s="17" t="s">
        <v>157</v>
      </c>
      <c r="DC188" s="18" t="s">
        <v>523</v>
      </c>
      <c r="DD188" s="18"/>
      <c r="DE188" s="18"/>
      <c r="DF188" s="18"/>
      <c r="DG188" s="18" t="s">
        <v>883</v>
      </c>
      <c r="DH188" s="19">
        <v>660</v>
      </c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14" t="s">
        <v>95</v>
      </c>
      <c r="GO188" s="14" t="s">
        <v>884</v>
      </c>
      <c r="GP188" s="14"/>
      <c r="GQ188" s="14"/>
      <c r="GR188" s="14"/>
      <c r="GS188" s="14" t="s">
        <v>162</v>
      </c>
      <c r="GT188" s="14">
        <v>556</v>
      </c>
      <c r="GU188" s="5"/>
      <c r="GV188" s="5" t="s">
        <v>209</v>
      </c>
      <c r="GW188" s="5" t="s">
        <v>70</v>
      </c>
      <c r="GX188" s="5"/>
      <c r="GY188" s="5"/>
      <c r="GZ188" s="5"/>
      <c r="HA188" s="5" t="s">
        <v>885</v>
      </c>
      <c r="HB188" s="14">
        <v>697</v>
      </c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</row>
    <row r="189" spans="2:251" ht="15.75">
      <c r="B189" s="93"/>
      <c r="C189" s="18"/>
      <c r="D189" s="18"/>
      <c r="E189" s="18"/>
      <c r="F189" s="18"/>
      <c r="G189" s="109"/>
      <c r="H189" s="19"/>
      <c r="CK189" s="5"/>
      <c r="CL189" s="17"/>
      <c r="CM189" s="18"/>
      <c r="CN189" s="18"/>
      <c r="CO189" s="18"/>
      <c r="CP189" s="18"/>
      <c r="CQ189" s="18"/>
      <c r="CR189" s="19"/>
      <c r="CS189" s="5"/>
      <c r="CT189" s="17" t="s">
        <v>886</v>
      </c>
      <c r="CU189" s="18" t="s">
        <v>881</v>
      </c>
      <c r="CV189" s="18"/>
      <c r="CW189" s="18"/>
      <c r="CX189" s="18"/>
      <c r="CY189" s="18" t="s">
        <v>887</v>
      </c>
      <c r="CZ189" s="19">
        <v>418</v>
      </c>
      <c r="DA189" s="5"/>
      <c r="DB189" s="17"/>
      <c r="DC189" s="18"/>
      <c r="DD189" s="18"/>
      <c r="DE189" s="18"/>
      <c r="DF189" s="18"/>
      <c r="DG189" s="18"/>
      <c r="DH189" s="19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14" t="s">
        <v>95</v>
      </c>
      <c r="GO189" s="14" t="s">
        <v>182</v>
      </c>
      <c r="GP189" s="14"/>
      <c r="GQ189" s="14"/>
      <c r="GR189" s="14"/>
      <c r="GS189" s="14" t="s">
        <v>208</v>
      </c>
      <c r="GT189" s="14">
        <v>548</v>
      </c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</row>
    <row r="190" spans="89:251" ht="15.75"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17"/>
      <c r="DC190" s="18"/>
      <c r="DD190" s="18"/>
      <c r="DE190" s="18"/>
      <c r="DF190" s="18"/>
      <c r="DG190" s="18"/>
      <c r="DH190" s="19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14" t="s">
        <v>122</v>
      </c>
      <c r="GO190" s="14" t="s">
        <v>884</v>
      </c>
      <c r="GP190" s="14"/>
      <c r="GQ190" s="14"/>
      <c r="GR190" s="14"/>
      <c r="GS190" s="14" t="s">
        <v>235</v>
      </c>
      <c r="GT190" s="14">
        <v>540</v>
      </c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</row>
    <row r="191" spans="89:251" ht="15"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14" t="s">
        <v>52</v>
      </c>
      <c r="GO191" s="14" t="s">
        <v>78</v>
      </c>
      <c r="GP191" s="14"/>
      <c r="GQ191" s="14"/>
      <c r="GR191" s="14"/>
      <c r="GS191" s="14" t="s">
        <v>888</v>
      </c>
      <c r="GT191" s="14">
        <v>534</v>
      </c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</row>
    <row r="192" spans="89:251" ht="15"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14" t="s">
        <v>52</v>
      </c>
      <c r="GO192" s="14" t="s">
        <v>260</v>
      </c>
      <c r="GP192" s="14"/>
      <c r="GQ192" s="14"/>
      <c r="GR192" s="14"/>
      <c r="GS192" s="14" t="s">
        <v>889</v>
      </c>
      <c r="GT192" s="14">
        <v>514</v>
      </c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</row>
    <row r="193" spans="89:251" ht="15"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 t="s">
        <v>52</v>
      </c>
      <c r="GO193" s="5" t="s">
        <v>73</v>
      </c>
      <c r="GP193" s="5"/>
      <c r="GQ193" s="5"/>
      <c r="GR193" s="5"/>
      <c r="GS193" s="5" t="s">
        <v>889</v>
      </c>
      <c r="GT193" s="5">
        <v>514</v>
      </c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</row>
    <row r="194" spans="89:251" ht="15.75"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17" t="s">
        <v>157</v>
      </c>
      <c r="DC194" s="18" t="s">
        <v>53</v>
      </c>
      <c r="DD194" s="18"/>
      <c r="DE194" s="18"/>
      <c r="DF194" s="18"/>
      <c r="DG194" s="18" t="s">
        <v>890</v>
      </c>
      <c r="DH194" s="19">
        <v>400</v>
      </c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</row>
    <row r="195" spans="89:251" ht="15.75"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17" t="s">
        <v>369</v>
      </c>
      <c r="DC195" s="18" t="s">
        <v>53</v>
      </c>
      <c r="DD195" s="18"/>
      <c r="DE195" s="18"/>
      <c r="DF195" s="18"/>
      <c r="DG195" s="18" t="s">
        <v>891</v>
      </c>
      <c r="DH195" s="19">
        <v>451</v>
      </c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</row>
    <row r="196" spans="89:251" ht="15.75"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17" t="s">
        <v>48</v>
      </c>
      <c r="DC196" s="18" t="s">
        <v>100</v>
      </c>
      <c r="DD196" s="18"/>
      <c r="DE196" s="18"/>
      <c r="DF196" s="18"/>
      <c r="DG196" s="18" t="s">
        <v>892</v>
      </c>
      <c r="DH196" s="19">
        <v>204</v>
      </c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</row>
    <row r="197" spans="89:251" ht="15.75"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17" t="s">
        <v>50</v>
      </c>
      <c r="DC197" s="18" t="s">
        <v>100</v>
      </c>
      <c r="DD197" s="18"/>
      <c r="DE197" s="18"/>
      <c r="DF197" s="18"/>
      <c r="DG197" s="18" t="s">
        <v>893</v>
      </c>
      <c r="DH197" s="19">
        <v>246</v>
      </c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</row>
    <row r="198" spans="89:251" ht="15.75"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17" t="s">
        <v>50</v>
      </c>
      <c r="DC198" s="18" t="s">
        <v>324</v>
      </c>
      <c r="DD198" s="18"/>
      <c r="DE198" s="18"/>
      <c r="DF198" s="18"/>
      <c r="DG198" s="18" t="s">
        <v>894</v>
      </c>
      <c r="DH198" s="19">
        <v>306</v>
      </c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</row>
    <row r="199" spans="89:251" ht="15.75"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17" t="s">
        <v>286</v>
      </c>
      <c r="DC199" s="18" t="s">
        <v>248</v>
      </c>
      <c r="DD199" s="18"/>
      <c r="DE199" s="18"/>
      <c r="DF199" s="18"/>
      <c r="DG199" s="18" t="s">
        <v>895</v>
      </c>
      <c r="DH199" s="19">
        <v>391</v>
      </c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</row>
    <row r="200" spans="89:251" ht="15.75"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17" t="s">
        <v>369</v>
      </c>
      <c r="DC200" s="18" t="s">
        <v>248</v>
      </c>
      <c r="DD200" s="18"/>
      <c r="DE200" s="18"/>
      <c r="DF200" s="18"/>
      <c r="DG200" s="18" t="s">
        <v>456</v>
      </c>
      <c r="DH200" s="19">
        <v>453</v>
      </c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</row>
    <row r="201" spans="89:251" ht="15.75"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17" t="s">
        <v>48</v>
      </c>
      <c r="DC201" s="18" t="s">
        <v>192</v>
      </c>
      <c r="DD201" s="18"/>
      <c r="DE201" s="18"/>
      <c r="DF201" s="18"/>
      <c r="DG201" s="18" t="s">
        <v>896</v>
      </c>
      <c r="DH201" s="19">
        <v>268</v>
      </c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</row>
  </sheetData>
  <sheetProtection/>
  <printOptions/>
  <pageMargins left="0.5118110236220472" right="0.3937007874015748" top="0.5118110236220472" bottom="0.3937007874015748" header="0.5118110236220472" footer="0.5118110236220472"/>
  <pageSetup fitToHeight="1" fitToWidth="1" horizontalDpi="600" verticalDpi="600" orientation="portrait" paperSize="9" scale="50" r:id="rId1"/>
  <rowBreaks count="2" manualBreakCount="2">
    <brk id="130" max="255" man="1"/>
    <brk id="13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75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10.19921875" defaultRowHeight="15"/>
  <cols>
    <col min="1" max="1" width="3.69921875" style="0" customWidth="1"/>
    <col min="2" max="2" width="10.19921875" style="0" customWidth="1"/>
    <col min="3" max="3" width="13.69921875" style="0" customWidth="1"/>
    <col min="4" max="4" width="1.69921875" style="0" customWidth="1"/>
    <col min="5" max="5" width="5.69921875" style="0" customWidth="1"/>
    <col min="6" max="6" width="1.69921875" style="0" customWidth="1"/>
    <col min="7" max="7" width="8.69921875" style="0" customWidth="1"/>
    <col min="8" max="8" width="7.69921875" style="0" customWidth="1"/>
    <col min="9" max="9" width="3.69921875" style="0" customWidth="1"/>
    <col min="10" max="10" width="10.19921875" style="0" customWidth="1"/>
    <col min="11" max="11" width="13.69921875" style="0" customWidth="1"/>
    <col min="12" max="12" width="1.69921875" style="0" customWidth="1"/>
    <col min="13" max="13" width="5.69921875" style="0" customWidth="1"/>
    <col min="14" max="14" width="1.69921875" style="0" customWidth="1"/>
    <col min="15" max="15" width="8.69921875" style="0" customWidth="1"/>
    <col min="16" max="16" width="7.69921875" style="0" customWidth="1"/>
  </cols>
  <sheetData>
    <row r="1" spans="1:17" ht="24.75" thickBot="1" thickTop="1">
      <c r="A1" s="1" t="s">
        <v>897</v>
      </c>
      <c r="B1" s="2"/>
      <c r="C1" s="2"/>
      <c r="D1" s="2"/>
      <c r="E1" s="2"/>
      <c r="F1" s="2"/>
      <c r="G1" s="2"/>
      <c r="H1" s="3"/>
      <c r="I1" s="1" t="s">
        <v>898</v>
      </c>
      <c r="J1" s="2"/>
      <c r="K1" s="2"/>
      <c r="L1" s="2"/>
      <c r="M1" s="2"/>
      <c r="N1" s="2"/>
      <c r="O1" s="2"/>
      <c r="P1" s="3"/>
      <c r="Q1" s="5"/>
    </row>
    <row r="2" spans="1:17" ht="15.75" thickTop="1">
      <c r="A2" s="10" t="s">
        <v>6</v>
      </c>
      <c r="B2" s="11">
        <f ca="1">TODAY()</f>
        <v>42603</v>
      </c>
      <c r="C2" s="5"/>
      <c r="D2" s="5"/>
      <c r="E2" s="5"/>
      <c r="F2" s="5"/>
      <c r="G2" s="5"/>
      <c r="H2" s="9"/>
      <c r="I2" s="10" t="s">
        <v>6</v>
      </c>
      <c r="J2" s="11">
        <f ca="1">TODAY()</f>
        <v>42603</v>
      </c>
      <c r="K2" s="5"/>
      <c r="L2" s="5"/>
      <c r="M2" s="5"/>
      <c r="N2" s="5"/>
      <c r="O2" s="5"/>
      <c r="P2" s="9"/>
      <c r="Q2" s="5"/>
    </row>
    <row r="3" spans="1:17" ht="15">
      <c r="A3" s="13"/>
      <c r="B3" s="5"/>
      <c r="C3" s="5"/>
      <c r="D3" s="14"/>
      <c r="E3" s="14"/>
      <c r="F3" s="14"/>
      <c r="G3" s="14"/>
      <c r="H3" s="15"/>
      <c r="I3" s="13"/>
      <c r="J3" s="5"/>
      <c r="K3" s="5"/>
      <c r="L3" s="14"/>
      <c r="M3" s="14"/>
      <c r="N3" s="14"/>
      <c r="O3" s="14"/>
      <c r="P3" s="15"/>
      <c r="Q3" s="5"/>
    </row>
    <row r="4" spans="1:17" ht="15">
      <c r="A4" s="13"/>
      <c r="B4" s="14" t="s">
        <v>12</v>
      </c>
      <c r="C4" s="14"/>
      <c r="D4" s="14"/>
      <c r="E4" s="14"/>
      <c r="F4" s="14"/>
      <c r="G4" s="5"/>
      <c r="H4" s="15"/>
      <c r="I4" s="13"/>
      <c r="J4" s="14" t="s">
        <v>12</v>
      </c>
      <c r="K4" s="14"/>
      <c r="L4" s="14"/>
      <c r="M4" s="14"/>
      <c r="N4" s="14"/>
      <c r="O4" s="5"/>
      <c r="P4" s="15"/>
      <c r="Q4" s="5"/>
    </row>
    <row r="5" spans="1:17" ht="15.75">
      <c r="A5" s="13"/>
      <c r="B5" s="17"/>
      <c r="C5" s="18"/>
      <c r="D5" s="18"/>
      <c r="E5" s="18"/>
      <c r="F5" s="18"/>
      <c r="G5" s="18"/>
      <c r="H5" s="19"/>
      <c r="I5" s="13"/>
      <c r="J5" s="17"/>
      <c r="K5" s="18"/>
      <c r="L5" s="18"/>
      <c r="M5" s="18"/>
      <c r="N5" s="18"/>
      <c r="O5" s="18"/>
      <c r="P5" s="19"/>
      <c r="Q5" s="5"/>
    </row>
    <row r="6" spans="1:17" ht="15.75">
      <c r="A6" s="13"/>
      <c r="B6" s="18"/>
      <c r="C6" s="18" t="str">
        <f>'Serien lag 1'!CU100</f>
        <v>I 1998</v>
      </c>
      <c r="D6" s="18"/>
      <c r="E6" s="18"/>
      <c r="F6" s="18"/>
      <c r="G6" s="18"/>
      <c r="H6" s="19"/>
      <c r="I6" s="13"/>
      <c r="J6" s="18"/>
      <c r="K6" s="18" t="s">
        <v>19</v>
      </c>
      <c r="L6" s="18"/>
      <c r="M6" s="18"/>
      <c r="N6" s="18"/>
      <c r="O6" s="18"/>
      <c r="P6" s="19"/>
      <c r="Q6" s="5"/>
    </row>
    <row r="7" spans="1:17" ht="15.75">
      <c r="A7" s="22" t="s">
        <v>40</v>
      </c>
      <c r="B7" s="18"/>
      <c r="C7" s="18"/>
      <c r="D7" s="18"/>
      <c r="E7" s="18"/>
      <c r="F7" s="18"/>
      <c r="G7" s="18"/>
      <c r="H7" s="19"/>
      <c r="I7" s="22" t="s">
        <v>40</v>
      </c>
      <c r="J7" s="18"/>
      <c r="K7" s="18"/>
      <c r="L7" s="18"/>
      <c r="M7" s="18"/>
      <c r="N7" s="18"/>
      <c r="O7" s="18"/>
      <c r="P7" s="19"/>
      <c r="Q7" s="5"/>
    </row>
    <row r="8" spans="1:17" ht="15.75">
      <c r="A8" s="22" t="s">
        <v>43</v>
      </c>
      <c r="B8" s="18"/>
      <c r="C8" s="18"/>
      <c r="D8" s="18"/>
      <c r="E8" s="18"/>
      <c r="F8" s="18"/>
      <c r="G8" s="18"/>
      <c r="H8" s="19"/>
      <c r="I8" s="22" t="s">
        <v>43</v>
      </c>
      <c r="J8" s="18"/>
      <c r="K8" s="18"/>
      <c r="L8" s="18"/>
      <c r="M8" s="18"/>
      <c r="N8" s="18"/>
      <c r="O8" s="18"/>
      <c r="P8" s="19"/>
      <c r="Q8" s="5"/>
    </row>
    <row r="9" spans="1:17" ht="15.75">
      <c r="A9" s="13">
        <v>1</v>
      </c>
      <c r="B9" s="17" t="s">
        <v>50</v>
      </c>
      <c r="C9" s="18" t="s">
        <v>100</v>
      </c>
      <c r="D9" s="18"/>
      <c r="E9" s="18"/>
      <c r="F9" s="18"/>
      <c r="G9" s="18" t="s">
        <v>899</v>
      </c>
      <c r="H9" s="19">
        <v>251</v>
      </c>
      <c r="I9" s="13">
        <v>1</v>
      </c>
      <c r="J9" s="17" t="s">
        <v>900</v>
      </c>
      <c r="K9" s="18" t="s">
        <v>901</v>
      </c>
      <c r="L9" s="18"/>
      <c r="M9" s="18"/>
      <c r="N9" s="18"/>
      <c r="O9" s="18" t="s">
        <v>902</v>
      </c>
      <c r="P9" s="19">
        <v>184</v>
      </c>
      <c r="Q9" s="5"/>
    </row>
    <row r="10" spans="1:17" ht="15.75">
      <c r="A10" s="13">
        <v>2</v>
      </c>
      <c r="B10" s="17"/>
      <c r="C10" s="18"/>
      <c r="D10" s="18"/>
      <c r="E10" s="18"/>
      <c r="F10" s="18"/>
      <c r="G10" s="18"/>
      <c r="H10" s="19"/>
      <c r="I10" s="13">
        <v>2</v>
      </c>
      <c r="J10" s="17"/>
      <c r="K10" s="18"/>
      <c r="L10" s="18"/>
      <c r="M10" s="18"/>
      <c r="N10" s="18"/>
      <c r="O10" s="18"/>
      <c r="P10" s="19"/>
      <c r="Q10" s="5"/>
    </row>
    <row r="11" spans="1:17" ht="15.75">
      <c r="A11" s="13">
        <v>3</v>
      </c>
      <c r="B11" s="17"/>
      <c r="C11" s="18"/>
      <c r="D11" s="18"/>
      <c r="E11" s="18"/>
      <c r="F11" s="18"/>
      <c r="G11" s="18"/>
      <c r="H11" s="19"/>
      <c r="I11" s="13">
        <v>3</v>
      </c>
      <c r="J11" s="17"/>
      <c r="K11" s="18"/>
      <c r="L11" s="18"/>
      <c r="M11" s="18"/>
      <c r="N11" s="18"/>
      <c r="O11" s="18"/>
      <c r="P11" s="19"/>
      <c r="Q11" s="5"/>
    </row>
    <row r="12" spans="1:17" ht="15.75">
      <c r="A12" s="13">
        <v>4</v>
      </c>
      <c r="B12" s="17"/>
      <c r="C12" s="18"/>
      <c r="D12" s="18"/>
      <c r="E12" s="18"/>
      <c r="F12" s="18"/>
      <c r="G12" s="18"/>
      <c r="H12" s="19"/>
      <c r="I12" s="13">
        <v>4</v>
      </c>
      <c r="J12" s="17"/>
      <c r="K12" s="18"/>
      <c r="L12" s="18"/>
      <c r="M12" s="18"/>
      <c r="N12" s="18"/>
      <c r="O12" s="18"/>
      <c r="P12" s="19"/>
      <c r="Q12" s="5"/>
    </row>
    <row r="13" spans="1:17" ht="15.75">
      <c r="A13" s="13">
        <v>5</v>
      </c>
      <c r="B13" s="17"/>
      <c r="C13" s="18"/>
      <c r="D13" s="18"/>
      <c r="E13" s="18"/>
      <c r="F13" s="18"/>
      <c r="G13" s="18"/>
      <c r="H13" s="19"/>
      <c r="I13" s="13">
        <v>5</v>
      </c>
      <c r="J13" s="17"/>
      <c r="K13" s="18"/>
      <c r="L13" s="18"/>
      <c r="M13" s="18"/>
      <c r="N13" s="18"/>
      <c r="O13" s="18"/>
      <c r="P13" s="19"/>
      <c r="Q13" s="5"/>
    </row>
    <row r="14" spans="1:17" ht="15.75">
      <c r="A14" s="13">
        <v>6</v>
      </c>
      <c r="B14" s="17"/>
      <c r="C14" s="18"/>
      <c r="D14" s="18"/>
      <c r="E14" s="18"/>
      <c r="F14" s="18"/>
      <c r="G14" s="18"/>
      <c r="H14" s="19"/>
      <c r="I14" s="13">
        <v>6</v>
      </c>
      <c r="J14" s="17"/>
      <c r="K14" s="18"/>
      <c r="L14" s="18"/>
      <c r="M14" s="18"/>
      <c r="N14" s="18"/>
      <c r="O14" s="18"/>
      <c r="P14" s="19"/>
      <c r="Q14" s="5"/>
    </row>
    <row r="15" spans="1:17" ht="15.75">
      <c r="A15" s="13">
        <v>7</v>
      </c>
      <c r="B15" s="17"/>
      <c r="C15" s="18"/>
      <c r="D15" s="18"/>
      <c r="E15" s="18"/>
      <c r="F15" s="18"/>
      <c r="G15" s="18"/>
      <c r="H15" s="19"/>
      <c r="I15" s="13">
        <v>7</v>
      </c>
      <c r="J15" s="17"/>
      <c r="K15" s="18"/>
      <c r="L15" s="18"/>
      <c r="M15" s="18"/>
      <c r="N15" s="18"/>
      <c r="O15" s="18"/>
      <c r="P15" s="19"/>
      <c r="Q15" s="5"/>
    </row>
    <row r="16" spans="1:17" ht="15.75">
      <c r="A16" s="13">
        <v>8</v>
      </c>
      <c r="B16" s="17"/>
      <c r="C16" s="18"/>
      <c r="D16" s="18"/>
      <c r="E16" s="18"/>
      <c r="F16" s="18"/>
      <c r="G16" s="18"/>
      <c r="H16" s="19"/>
      <c r="I16" s="13">
        <v>8</v>
      </c>
      <c r="J16" s="17"/>
      <c r="K16" s="18"/>
      <c r="L16" s="18"/>
      <c r="M16" s="18"/>
      <c r="N16" s="18"/>
      <c r="O16" s="18"/>
      <c r="P16" s="19"/>
      <c r="Q16" s="5"/>
    </row>
    <row r="17" spans="1:17" ht="15.75">
      <c r="A17" s="13">
        <v>9</v>
      </c>
      <c r="B17" s="17"/>
      <c r="C17" s="18"/>
      <c r="D17" s="18"/>
      <c r="E17" s="18"/>
      <c r="F17" s="18"/>
      <c r="G17" s="18"/>
      <c r="H17" s="19"/>
      <c r="I17" s="13">
        <v>9</v>
      </c>
      <c r="J17" s="17"/>
      <c r="K17" s="18"/>
      <c r="L17" s="18"/>
      <c r="M17" s="18"/>
      <c r="N17" s="18"/>
      <c r="O17" s="18"/>
      <c r="P17" s="19"/>
      <c r="Q17" s="5"/>
    </row>
    <row r="18" spans="1:17" ht="15.75">
      <c r="A18" s="13">
        <v>10</v>
      </c>
      <c r="B18" s="17"/>
      <c r="C18" s="18"/>
      <c r="D18" s="18"/>
      <c r="E18" s="18"/>
      <c r="F18" s="18"/>
      <c r="G18" s="18"/>
      <c r="H18" s="19"/>
      <c r="I18" s="13">
        <v>10</v>
      </c>
      <c r="J18" s="17"/>
      <c r="K18" s="18"/>
      <c r="L18" s="18"/>
      <c r="M18" s="18"/>
      <c r="N18" s="18"/>
      <c r="O18" s="18"/>
      <c r="P18" s="19"/>
      <c r="Q18" s="5"/>
    </row>
    <row r="19" spans="1:17" ht="15.75">
      <c r="A19" s="13">
        <v>11</v>
      </c>
      <c r="B19" s="17"/>
      <c r="C19" s="18"/>
      <c r="D19" s="18"/>
      <c r="E19" s="18"/>
      <c r="F19" s="18"/>
      <c r="G19" s="18"/>
      <c r="H19" s="19"/>
      <c r="I19" s="13">
        <v>11</v>
      </c>
      <c r="J19" s="17"/>
      <c r="K19" s="18"/>
      <c r="L19" s="18"/>
      <c r="M19" s="18"/>
      <c r="N19" s="18"/>
      <c r="O19" s="18"/>
      <c r="P19" s="19"/>
      <c r="Q19" s="5"/>
    </row>
    <row r="20" spans="1:17" ht="15.75">
      <c r="A20" s="13">
        <v>12</v>
      </c>
      <c r="B20" s="17"/>
      <c r="C20" s="18"/>
      <c r="D20" s="18"/>
      <c r="E20" s="18"/>
      <c r="F20" s="18"/>
      <c r="G20" s="18"/>
      <c r="H20" s="19"/>
      <c r="I20" s="13">
        <v>12</v>
      </c>
      <c r="J20" s="17"/>
      <c r="K20" s="18"/>
      <c r="L20" s="18"/>
      <c r="M20" s="18"/>
      <c r="N20" s="18"/>
      <c r="O20" s="18"/>
      <c r="P20" s="19"/>
      <c r="Q20" s="5"/>
    </row>
    <row r="21" spans="1:17" ht="15.75">
      <c r="A21" s="13"/>
      <c r="B21" s="25"/>
      <c r="C21" s="25"/>
      <c r="D21" s="25"/>
      <c r="E21" s="25"/>
      <c r="F21" s="25"/>
      <c r="G21" s="25"/>
      <c r="H21" s="26" t="s">
        <v>337</v>
      </c>
      <c r="I21" s="13"/>
      <c r="J21" s="25"/>
      <c r="K21" s="25"/>
      <c r="L21" s="25"/>
      <c r="M21" s="25"/>
      <c r="N21" s="25"/>
      <c r="O21" s="25"/>
      <c r="P21" s="26" t="s">
        <v>337</v>
      </c>
      <c r="Q21" s="5"/>
    </row>
    <row r="22" spans="1:17" ht="15.75">
      <c r="A22" s="13"/>
      <c r="B22" s="18"/>
      <c r="C22" s="18"/>
      <c r="D22" s="18"/>
      <c r="E22" s="18"/>
      <c r="F22" s="18"/>
      <c r="G22" s="18" t="s">
        <v>339</v>
      </c>
      <c r="H22" s="19">
        <f>SUM(H9:H21)</f>
        <v>251</v>
      </c>
      <c r="I22" s="13"/>
      <c r="J22" s="18"/>
      <c r="K22" s="18"/>
      <c r="L22" s="18"/>
      <c r="M22" s="18"/>
      <c r="N22" s="18"/>
      <c r="O22" s="18" t="s">
        <v>339</v>
      </c>
      <c r="P22" s="19">
        <f>SUM(P9:P21)</f>
        <v>184</v>
      </c>
      <c r="Q22" s="5"/>
    </row>
    <row r="23" spans="1:17" ht="15.75">
      <c r="A23" s="18" t="s">
        <v>341</v>
      </c>
      <c r="B23" s="5"/>
      <c r="C23" s="18"/>
      <c r="D23" s="18"/>
      <c r="E23" s="18"/>
      <c r="F23" s="18"/>
      <c r="G23" s="18"/>
      <c r="H23" s="26" t="s">
        <v>337</v>
      </c>
      <c r="I23" s="18" t="s">
        <v>341</v>
      </c>
      <c r="J23" s="5"/>
      <c r="K23" s="18"/>
      <c r="L23" s="18"/>
      <c r="M23" s="18"/>
      <c r="N23" s="18"/>
      <c r="O23" s="18"/>
      <c r="P23" s="26" t="s">
        <v>337</v>
      </c>
      <c r="Q23" s="5"/>
    </row>
    <row r="24" spans="1:17" ht="15.75">
      <c r="A24" s="13">
        <v>13</v>
      </c>
      <c r="B24" s="17" t="s">
        <v>286</v>
      </c>
      <c r="C24" s="18" t="s">
        <v>903</v>
      </c>
      <c r="D24" s="18"/>
      <c r="E24" s="18"/>
      <c r="F24" s="18"/>
      <c r="G24" s="18" t="s">
        <v>846</v>
      </c>
      <c r="H24" s="19">
        <v>327</v>
      </c>
      <c r="I24" s="13">
        <v>13</v>
      </c>
      <c r="J24" s="17" t="s">
        <v>904</v>
      </c>
      <c r="K24" s="18" t="s">
        <v>905</v>
      </c>
      <c r="L24" s="18"/>
      <c r="M24" s="18"/>
      <c r="N24" s="18"/>
      <c r="O24" s="18" t="s">
        <v>738</v>
      </c>
      <c r="P24" s="19">
        <v>231</v>
      </c>
      <c r="Q24" s="5"/>
    </row>
    <row r="25" spans="1:17" ht="15.75">
      <c r="A25" s="13">
        <v>14</v>
      </c>
      <c r="B25" s="17" t="s">
        <v>369</v>
      </c>
      <c r="C25" s="18" t="s">
        <v>906</v>
      </c>
      <c r="D25" s="18"/>
      <c r="E25" s="18"/>
      <c r="F25" s="18"/>
      <c r="G25" s="18" t="s">
        <v>907</v>
      </c>
      <c r="H25" s="19">
        <v>307</v>
      </c>
      <c r="I25" s="13">
        <v>14</v>
      </c>
      <c r="J25" s="17" t="s">
        <v>209</v>
      </c>
      <c r="K25" s="18" t="s">
        <v>901</v>
      </c>
      <c r="L25" s="18"/>
      <c r="M25" s="18"/>
      <c r="N25" s="18"/>
      <c r="O25" s="18" t="s">
        <v>908</v>
      </c>
      <c r="P25" s="19">
        <v>226</v>
      </c>
      <c r="Q25" s="5"/>
    </row>
    <row r="26" spans="1:17" ht="15.75">
      <c r="A26" s="13">
        <v>15</v>
      </c>
      <c r="B26" s="17" t="s">
        <v>286</v>
      </c>
      <c r="C26" s="18" t="s">
        <v>909</v>
      </c>
      <c r="D26" s="18"/>
      <c r="E26" s="18"/>
      <c r="F26" s="18"/>
      <c r="G26" s="18" t="s">
        <v>742</v>
      </c>
      <c r="H26" s="19">
        <v>275</v>
      </c>
      <c r="I26" s="13">
        <v>15</v>
      </c>
      <c r="J26" s="17" t="s">
        <v>724</v>
      </c>
      <c r="K26" s="18" t="s">
        <v>905</v>
      </c>
      <c r="L26" s="18"/>
      <c r="M26" s="18"/>
      <c r="N26" s="18"/>
      <c r="O26" s="18" t="s">
        <v>910</v>
      </c>
      <c r="P26" s="19">
        <v>32</v>
      </c>
      <c r="Q26" s="5"/>
    </row>
    <row r="27" spans="1:17" ht="15.75">
      <c r="A27" s="13">
        <v>16</v>
      </c>
      <c r="B27" s="17" t="s">
        <v>369</v>
      </c>
      <c r="C27" s="18" t="s">
        <v>903</v>
      </c>
      <c r="D27" s="18"/>
      <c r="E27" s="18"/>
      <c r="F27" s="18"/>
      <c r="G27" s="18" t="s">
        <v>911</v>
      </c>
      <c r="H27" s="19">
        <v>244</v>
      </c>
      <c r="I27" s="13">
        <v>16</v>
      </c>
      <c r="J27" s="17"/>
      <c r="K27" s="18"/>
      <c r="L27" s="18"/>
      <c r="M27" s="18"/>
      <c r="N27" s="18"/>
      <c r="O27" s="18"/>
      <c r="P27" s="19"/>
      <c r="Q27" s="5"/>
    </row>
    <row r="28" spans="1:17" ht="15.75">
      <c r="A28" s="13">
        <v>17</v>
      </c>
      <c r="B28" s="17" t="s">
        <v>369</v>
      </c>
      <c r="C28" s="18" t="s">
        <v>912</v>
      </c>
      <c r="D28" s="18"/>
      <c r="E28" s="18"/>
      <c r="F28" s="18"/>
      <c r="G28" s="18" t="s">
        <v>913</v>
      </c>
      <c r="H28" s="19">
        <v>199</v>
      </c>
      <c r="I28" s="13">
        <v>17</v>
      </c>
      <c r="J28" s="17"/>
      <c r="K28" s="18"/>
      <c r="L28" s="18"/>
      <c r="M28" s="18"/>
      <c r="N28" s="18"/>
      <c r="O28" s="18"/>
      <c r="P28" s="19"/>
      <c r="Q28" s="5"/>
    </row>
    <row r="29" spans="1:17" ht="15.75">
      <c r="A29" s="13">
        <v>18</v>
      </c>
      <c r="B29" s="17" t="s">
        <v>369</v>
      </c>
      <c r="C29" s="18" t="s">
        <v>914</v>
      </c>
      <c r="D29" s="18"/>
      <c r="E29" s="18"/>
      <c r="F29" s="18"/>
      <c r="G29" s="18" t="s">
        <v>915</v>
      </c>
      <c r="H29" s="19">
        <v>186</v>
      </c>
      <c r="I29" s="13">
        <v>18</v>
      </c>
      <c r="J29" s="17"/>
      <c r="K29" s="18"/>
      <c r="L29" s="18"/>
      <c r="M29" s="18"/>
      <c r="N29" s="18"/>
      <c r="O29" s="18"/>
      <c r="P29" s="19"/>
      <c r="Q29" s="5"/>
    </row>
    <row r="30" spans="1:17" ht="15.75">
      <c r="A30" s="13">
        <v>19</v>
      </c>
      <c r="B30" s="17" t="s">
        <v>369</v>
      </c>
      <c r="C30" s="17" t="s">
        <v>905</v>
      </c>
      <c r="D30" s="18"/>
      <c r="E30" s="18"/>
      <c r="F30" s="18"/>
      <c r="G30" s="18" t="s">
        <v>916</v>
      </c>
      <c r="H30" s="19">
        <v>160</v>
      </c>
      <c r="I30" s="13">
        <v>19</v>
      </c>
      <c r="J30" s="17"/>
      <c r="K30" s="18"/>
      <c r="L30" s="18"/>
      <c r="M30" s="18"/>
      <c r="N30" s="18"/>
      <c r="O30" s="18"/>
      <c r="P30" s="19"/>
      <c r="Q30" s="5"/>
    </row>
    <row r="31" spans="1:17" ht="15.75">
      <c r="A31" s="13">
        <v>20</v>
      </c>
      <c r="B31" s="17" t="s">
        <v>369</v>
      </c>
      <c r="C31" s="18" t="s">
        <v>909</v>
      </c>
      <c r="D31" s="18"/>
      <c r="E31" s="18"/>
      <c r="F31" s="18"/>
      <c r="G31" s="18" t="s">
        <v>826</v>
      </c>
      <c r="H31" s="19">
        <v>120</v>
      </c>
      <c r="I31" s="13">
        <v>20</v>
      </c>
      <c r="J31" s="17"/>
      <c r="K31" s="18"/>
      <c r="L31" s="18"/>
      <c r="M31" s="18"/>
      <c r="N31" s="18"/>
      <c r="O31" s="18"/>
      <c r="P31" s="19"/>
      <c r="Q31" s="5"/>
    </row>
    <row r="32" spans="1:17" ht="15.75">
      <c r="A32" s="13"/>
      <c r="B32" s="5"/>
      <c r="C32" s="5"/>
      <c r="D32" s="5"/>
      <c r="E32" s="5"/>
      <c r="F32" s="5"/>
      <c r="G32" s="5"/>
      <c r="H32" s="26" t="s">
        <v>337</v>
      </c>
      <c r="I32" s="13"/>
      <c r="J32" s="5"/>
      <c r="K32" s="5"/>
      <c r="L32" s="5"/>
      <c r="M32" s="5"/>
      <c r="N32" s="5"/>
      <c r="O32" s="5"/>
      <c r="P32" s="26" t="s">
        <v>337</v>
      </c>
      <c r="Q32" s="5"/>
    </row>
    <row r="33" spans="1:17" ht="15.75">
      <c r="A33" s="13"/>
      <c r="B33" s="18"/>
      <c r="C33" s="18"/>
      <c r="D33" s="18"/>
      <c r="E33" s="18"/>
      <c r="F33" s="18"/>
      <c r="G33" s="18" t="s">
        <v>339</v>
      </c>
      <c r="H33" s="19">
        <f>SUM(H24:H31)</f>
        <v>1818</v>
      </c>
      <c r="I33" s="13"/>
      <c r="J33" s="18"/>
      <c r="K33" s="18"/>
      <c r="L33" s="18"/>
      <c r="M33" s="18"/>
      <c r="N33" s="18"/>
      <c r="O33" s="18" t="s">
        <v>339</v>
      </c>
      <c r="P33" s="19">
        <f>SUM(P24:P31)</f>
        <v>489</v>
      </c>
      <c r="Q33" s="5"/>
    </row>
    <row r="34" spans="1:17" ht="15.75">
      <c r="A34" s="13"/>
      <c r="B34" s="18"/>
      <c r="C34" s="18"/>
      <c r="D34" s="18"/>
      <c r="E34" s="18"/>
      <c r="F34" s="18"/>
      <c r="G34" s="18"/>
      <c r="H34" s="26" t="s">
        <v>337</v>
      </c>
      <c r="I34" s="13"/>
      <c r="J34" s="18"/>
      <c r="K34" s="18"/>
      <c r="L34" s="18"/>
      <c r="M34" s="18"/>
      <c r="N34" s="18"/>
      <c r="O34" s="18"/>
      <c r="P34" s="26" t="s">
        <v>337</v>
      </c>
      <c r="Q34" s="5"/>
    </row>
    <row r="35" spans="1:17" ht="15.75">
      <c r="A35" s="13"/>
      <c r="B35" s="18"/>
      <c r="C35" s="18" t="s">
        <v>510</v>
      </c>
      <c r="D35" s="18"/>
      <c r="E35" s="18"/>
      <c r="F35" s="18"/>
      <c r="G35" s="18"/>
      <c r="H35" s="19">
        <f>SUM(H22+H33)</f>
        <v>2069</v>
      </c>
      <c r="I35" s="13"/>
      <c r="J35" s="18"/>
      <c r="K35" s="18" t="s">
        <v>510</v>
      </c>
      <c r="L35" s="18"/>
      <c r="M35" s="18"/>
      <c r="N35" s="18"/>
      <c r="O35" s="18"/>
      <c r="P35" s="19">
        <f>SUM(P22+P33)</f>
        <v>673</v>
      </c>
      <c r="Q35" s="5"/>
    </row>
    <row r="36" spans="1:17" ht="15.75">
      <c r="A36" s="13"/>
      <c r="B36" s="18"/>
      <c r="C36" s="18" t="s">
        <v>512</v>
      </c>
      <c r="D36" s="18" t="s">
        <v>513</v>
      </c>
      <c r="E36" s="18">
        <f>(SUM(H$9:H$20)+SUM(H$24:H$31))/(COUNTA(H$9:H$20)+COUNTA(H$24:H$31))</f>
        <v>229.88888888888889</v>
      </c>
      <c r="F36" s="18" t="s">
        <v>514</v>
      </c>
      <c r="G36" s="17"/>
      <c r="H36" s="26" t="s">
        <v>515</v>
      </c>
      <c r="I36" s="13"/>
      <c r="J36" s="18"/>
      <c r="K36" s="18" t="s">
        <v>512</v>
      </c>
      <c r="L36" s="18" t="s">
        <v>513</v>
      </c>
      <c r="M36" s="18">
        <f>(SUM(P$9:P$20)+SUM(P$24:P$31))/(COUNTA(P$9:P$20)+COUNTA(P$24:P$31))</f>
        <v>168.25</v>
      </c>
      <c r="N36" s="18" t="s">
        <v>514</v>
      </c>
      <c r="O36" s="17"/>
      <c r="P36" s="26" t="s">
        <v>515</v>
      </c>
      <c r="Q36" s="5"/>
    </row>
    <row r="37" spans="1:17" ht="15.75">
      <c r="A37" s="13"/>
      <c r="B37" s="18"/>
      <c r="C37" s="17"/>
      <c r="D37" s="17"/>
      <c r="E37" s="17"/>
      <c r="F37" s="17"/>
      <c r="G37" s="17"/>
      <c r="H37" s="19"/>
      <c r="I37" s="13"/>
      <c r="J37" s="18"/>
      <c r="K37" s="17"/>
      <c r="L37" s="17"/>
      <c r="M37" s="17"/>
      <c r="N37" s="17"/>
      <c r="O37" s="17"/>
      <c r="P37" s="19"/>
      <c r="Q37" s="5"/>
    </row>
    <row r="38" spans="1:17" ht="15.75">
      <c r="A38" s="13"/>
      <c r="B38" s="18" t="s">
        <v>520</v>
      </c>
      <c r="C38" s="17"/>
      <c r="D38" s="17"/>
      <c r="E38" s="17"/>
      <c r="F38" s="17"/>
      <c r="G38" s="17"/>
      <c r="H38" s="19"/>
      <c r="I38" s="13"/>
      <c r="J38" s="18" t="s">
        <v>520</v>
      </c>
      <c r="K38" s="17"/>
      <c r="L38" s="17"/>
      <c r="M38" s="17"/>
      <c r="N38" s="17"/>
      <c r="O38" s="17"/>
      <c r="P38" s="19"/>
      <c r="Q38" s="5"/>
    </row>
    <row r="39" spans="1:17" ht="15.75">
      <c r="A39" s="22" t="s">
        <v>43</v>
      </c>
      <c r="B39" s="18"/>
      <c r="C39" s="17"/>
      <c r="D39" s="17"/>
      <c r="E39" s="17"/>
      <c r="F39" s="17"/>
      <c r="G39" s="17"/>
      <c r="H39" s="19"/>
      <c r="I39" s="22" t="s">
        <v>43</v>
      </c>
      <c r="J39" s="18"/>
      <c r="K39" s="17"/>
      <c r="L39" s="17"/>
      <c r="M39" s="17"/>
      <c r="N39" s="17"/>
      <c r="O39" s="17"/>
      <c r="P39" s="19"/>
      <c r="Q39" s="5"/>
    </row>
    <row r="40" spans="1:17" ht="15.75">
      <c r="A40" s="13">
        <v>1</v>
      </c>
      <c r="B40" s="17" t="s">
        <v>52</v>
      </c>
      <c r="C40" s="18" t="s">
        <v>632</v>
      </c>
      <c r="D40" s="18"/>
      <c r="E40" s="18"/>
      <c r="F40" s="18"/>
      <c r="G40" s="18" t="s">
        <v>917</v>
      </c>
      <c r="H40" s="19">
        <v>360</v>
      </c>
      <c r="I40" s="13">
        <v>1</v>
      </c>
      <c r="J40" s="17" t="s">
        <v>50</v>
      </c>
      <c r="K40" s="18" t="s">
        <v>918</v>
      </c>
      <c r="L40" s="18"/>
      <c r="M40" s="18"/>
      <c r="N40" s="18"/>
      <c r="O40" s="18" t="s">
        <v>919</v>
      </c>
      <c r="P40" s="19">
        <v>474</v>
      </c>
      <c r="Q40" s="5"/>
    </row>
    <row r="41" spans="1:17" ht="15.75">
      <c r="A41" s="13">
        <v>2</v>
      </c>
      <c r="B41" s="17" t="s">
        <v>95</v>
      </c>
      <c r="C41" s="18" t="s">
        <v>632</v>
      </c>
      <c r="D41" s="18"/>
      <c r="E41" s="18"/>
      <c r="F41" s="18"/>
      <c r="G41" s="18" t="s">
        <v>920</v>
      </c>
      <c r="H41" s="19">
        <v>265</v>
      </c>
      <c r="I41" s="13">
        <v>2</v>
      </c>
      <c r="J41" s="17" t="s">
        <v>52</v>
      </c>
      <c r="K41" s="18" t="s">
        <v>632</v>
      </c>
      <c r="L41" s="18"/>
      <c r="M41" s="18"/>
      <c r="N41" s="18"/>
      <c r="O41" s="18" t="s">
        <v>921</v>
      </c>
      <c r="P41" s="19">
        <v>437</v>
      </c>
      <c r="Q41" s="5"/>
    </row>
    <row r="42" spans="1:17" ht="15.75">
      <c r="A42" s="13">
        <v>3</v>
      </c>
      <c r="B42" s="17" t="s">
        <v>122</v>
      </c>
      <c r="C42" s="18" t="s">
        <v>632</v>
      </c>
      <c r="D42" s="18"/>
      <c r="E42" s="18"/>
      <c r="F42" s="18"/>
      <c r="G42" s="18" t="s">
        <v>922</v>
      </c>
      <c r="H42" s="19">
        <v>167</v>
      </c>
      <c r="I42" s="13">
        <v>3</v>
      </c>
      <c r="J42" s="17" t="s">
        <v>48</v>
      </c>
      <c r="K42" s="18" t="s">
        <v>923</v>
      </c>
      <c r="L42" s="18"/>
      <c r="M42" s="18"/>
      <c r="N42" s="18"/>
      <c r="O42" s="18" t="s">
        <v>924</v>
      </c>
      <c r="P42" s="19">
        <v>424</v>
      </c>
      <c r="Q42" s="5"/>
    </row>
    <row r="43" spans="1:17" ht="15.75">
      <c r="A43" s="13">
        <v>4</v>
      </c>
      <c r="B43" s="17"/>
      <c r="C43" s="18"/>
      <c r="D43" s="18"/>
      <c r="E43" s="18"/>
      <c r="F43" s="18"/>
      <c r="G43" s="18"/>
      <c r="H43" s="19"/>
      <c r="I43" s="13">
        <v>4</v>
      </c>
      <c r="J43" s="17" t="s">
        <v>102</v>
      </c>
      <c r="K43" s="18" t="s">
        <v>925</v>
      </c>
      <c r="L43" s="18"/>
      <c r="M43" s="18"/>
      <c r="N43" s="18"/>
      <c r="O43" s="18" t="s">
        <v>926</v>
      </c>
      <c r="P43" s="19">
        <v>420</v>
      </c>
      <c r="Q43" s="5"/>
    </row>
    <row r="44" spans="1:17" ht="15.75">
      <c r="A44" s="13">
        <v>5</v>
      </c>
      <c r="B44" s="17"/>
      <c r="C44" s="18"/>
      <c r="D44" s="18"/>
      <c r="E44" s="18"/>
      <c r="F44" s="18"/>
      <c r="G44" s="18"/>
      <c r="H44" s="19"/>
      <c r="I44" s="13">
        <v>5</v>
      </c>
      <c r="J44" s="17" t="s">
        <v>82</v>
      </c>
      <c r="K44" s="18" t="s">
        <v>925</v>
      </c>
      <c r="L44" s="18"/>
      <c r="M44" s="18"/>
      <c r="N44" s="18"/>
      <c r="O44" s="18" t="s">
        <v>927</v>
      </c>
      <c r="P44" s="19">
        <v>415</v>
      </c>
      <c r="Q44" s="5"/>
    </row>
    <row r="45" spans="1:17" ht="15.75">
      <c r="A45" s="13">
        <v>6</v>
      </c>
      <c r="B45" s="17"/>
      <c r="C45" s="18"/>
      <c r="D45" s="18"/>
      <c r="E45" s="18"/>
      <c r="F45" s="18"/>
      <c r="G45" s="18"/>
      <c r="H45" s="19"/>
      <c r="I45" s="13">
        <v>6</v>
      </c>
      <c r="J45" s="17" t="s">
        <v>95</v>
      </c>
      <c r="K45" s="18" t="s">
        <v>632</v>
      </c>
      <c r="L45" s="18"/>
      <c r="M45" s="18"/>
      <c r="N45" s="18"/>
      <c r="O45" s="18" t="s">
        <v>928</v>
      </c>
      <c r="P45" s="19">
        <v>313</v>
      </c>
      <c r="Q45" s="5"/>
    </row>
    <row r="46" spans="1:17" ht="15.75">
      <c r="A46" s="13">
        <v>7</v>
      </c>
      <c r="B46" s="17"/>
      <c r="C46" s="18"/>
      <c r="D46" s="18"/>
      <c r="E46" s="18"/>
      <c r="F46" s="18"/>
      <c r="G46" s="18"/>
      <c r="H46" s="19"/>
      <c r="I46" s="13">
        <v>7</v>
      </c>
      <c r="J46" s="17"/>
      <c r="K46" s="18"/>
      <c r="L46" s="18"/>
      <c r="M46" s="18"/>
      <c r="N46" s="18"/>
      <c r="O46" s="18"/>
      <c r="P46" s="19"/>
      <c r="Q46" s="5"/>
    </row>
    <row r="47" spans="1:17" ht="15.75">
      <c r="A47" s="13">
        <v>8</v>
      </c>
      <c r="B47" s="17"/>
      <c r="C47" s="18"/>
      <c r="D47" s="18"/>
      <c r="E47" s="18"/>
      <c r="F47" s="18"/>
      <c r="G47" s="18"/>
      <c r="H47" s="19"/>
      <c r="I47" s="13">
        <v>8</v>
      </c>
      <c r="J47" s="17"/>
      <c r="K47" s="18"/>
      <c r="L47" s="18"/>
      <c r="M47" s="18"/>
      <c r="N47" s="18"/>
      <c r="O47" s="18"/>
      <c r="P47" s="19"/>
      <c r="Q47" s="5"/>
    </row>
    <row r="48" spans="1:17" ht="15.75">
      <c r="A48" s="13"/>
      <c r="B48" s="17"/>
      <c r="C48" s="18"/>
      <c r="D48" s="18"/>
      <c r="E48" s="18"/>
      <c r="F48" s="18"/>
      <c r="G48" s="18"/>
      <c r="H48" s="26" t="s">
        <v>337</v>
      </c>
      <c r="I48" s="13"/>
      <c r="J48" s="17"/>
      <c r="K48" s="18"/>
      <c r="L48" s="18"/>
      <c r="M48" s="18"/>
      <c r="N48" s="18"/>
      <c r="O48" s="18"/>
      <c r="P48" s="26" t="s">
        <v>337</v>
      </c>
      <c r="Q48" s="5"/>
    </row>
    <row r="49" spans="1:17" ht="15.75">
      <c r="A49" s="13"/>
      <c r="B49" s="18"/>
      <c r="C49" s="18"/>
      <c r="D49" s="18"/>
      <c r="E49" s="18"/>
      <c r="F49" s="18"/>
      <c r="G49" s="18" t="s">
        <v>339</v>
      </c>
      <c r="H49" s="19">
        <f>SUM(H40:H48)</f>
        <v>792</v>
      </c>
      <c r="I49" s="13"/>
      <c r="J49" s="18"/>
      <c r="K49" s="18"/>
      <c r="L49" s="18"/>
      <c r="M49" s="18"/>
      <c r="N49" s="18"/>
      <c r="O49" s="18" t="s">
        <v>339</v>
      </c>
      <c r="P49" s="19">
        <f>SUM(P40:P48)</f>
        <v>2483</v>
      </c>
      <c r="Q49" s="5"/>
    </row>
    <row r="50" spans="1:17" ht="15.75">
      <c r="A50" s="22" t="s">
        <v>697</v>
      </c>
      <c r="B50" s="18"/>
      <c r="C50" s="18"/>
      <c r="D50" s="18"/>
      <c r="E50" s="18"/>
      <c r="F50" s="18"/>
      <c r="G50" s="18"/>
      <c r="H50" s="26" t="s">
        <v>337</v>
      </c>
      <c r="I50" s="22" t="s">
        <v>697</v>
      </c>
      <c r="J50" s="18"/>
      <c r="K50" s="18"/>
      <c r="L50" s="18"/>
      <c r="M50" s="18"/>
      <c r="N50" s="18"/>
      <c r="O50" s="18"/>
      <c r="P50" s="26" t="s">
        <v>337</v>
      </c>
      <c r="Q50" s="5"/>
    </row>
    <row r="51" spans="1:17" ht="15.75">
      <c r="A51" s="13">
        <v>9</v>
      </c>
      <c r="B51" s="17" t="s">
        <v>286</v>
      </c>
      <c r="C51" s="18" t="s">
        <v>929</v>
      </c>
      <c r="D51" s="18"/>
      <c r="E51" s="18"/>
      <c r="F51" s="18"/>
      <c r="G51" s="18" t="s">
        <v>930</v>
      </c>
      <c r="H51" s="19">
        <v>297</v>
      </c>
      <c r="I51" s="13">
        <v>9</v>
      </c>
      <c r="J51" s="17" t="s">
        <v>931</v>
      </c>
      <c r="K51" s="18" t="s">
        <v>594</v>
      </c>
      <c r="L51" s="18"/>
      <c r="M51" s="18"/>
      <c r="N51" s="18"/>
      <c r="O51" s="18" t="s">
        <v>932</v>
      </c>
      <c r="P51" s="19">
        <v>433</v>
      </c>
      <c r="Q51" s="5"/>
    </row>
    <row r="52" spans="1:17" ht="15.75">
      <c r="A52" s="13">
        <v>10</v>
      </c>
      <c r="B52" s="17" t="s">
        <v>369</v>
      </c>
      <c r="C52" s="18" t="s">
        <v>929</v>
      </c>
      <c r="D52" s="18"/>
      <c r="E52" s="18"/>
      <c r="F52" s="18"/>
      <c r="G52" s="18" t="s">
        <v>933</v>
      </c>
      <c r="H52" s="19">
        <v>208</v>
      </c>
      <c r="I52" s="13">
        <v>10</v>
      </c>
      <c r="J52" s="17" t="s">
        <v>931</v>
      </c>
      <c r="K52" s="18" t="s">
        <v>934</v>
      </c>
      <c r="L52" s="18"/>
      <c r="M52" s="18"/>
      <c r="N52" s="18"/>
      <c r="O52" s="18" t="s">
        <v>935</v>
      </c>
      <c r="P52" s="19">
        <v>403</v>
      </c>
      <c r="Q52" s="5"/>
    </row>
    <row r="53" spans="1:17" ht="15.75">
      <c r="A53" s="13">
        <v>11</v>
      </c>
      <c r="B53" s="17" t="s">
        <v>286</v>
      </c>
      <c r="C53" s="17" t="s">
        <v>936</v>
      </c>
      <c r="D53" s="18"/>
      <c r="E53" s="18"/>
      <c r="F53" s="18"/>
      <c r="G53" s="18" t="s">
        <v>937</v>
      </c>
      <c r="H53" s="19">
        <v>175</v>
      </c>
      <c r="I53" s="13">
        <v>11</v>
      </c>
      <c r="J53" s="17" t="s">
        <v>50</v>
      </c>
      <c r="K53" s="18" t="s">
        <v>923</v>
      </c>
      <c r="L53" s="18"/>
      <c r="M53" s="18"/>
      <c r="N53" s="18"/>
      <c r="O53" s="18" t="s">
        <v>938</v>
      </c>
      <c r="P53" s="19">
        <v>384</v>
      </c>
      <c r="Q53" s="5"/>
    </row>
    <row r="54" spans="1:17" ht="15.75">
      <c r="A54" s="13">
        <v>12</v>
      </c>
      <c r="B54" s="17" t="s">
        <v>369</v>
      </c>
      <c r="C54" s="17" t="s">
        <v>936</v>
      </c>
      <c r="D54" s="18"/>
      <c r="E54" s="18"/>
      <c r="F54" s="18"/>
      <c r="G54" s="18" t="s">
        <v>939</v>
      </c>
      <c r="H54" s="19">
        <v>173</v>
      </c>
      <c r="I54" s="13">
        <v>12</v>
      </c>
      <c r="J54" s="17" t="s">
        <v>931</v>
      </c>
      <c r="K54" s="18" t="s">
        <v>940</v>
      </c>
      <c r="L54" s="18"/>
      <c r="M54" s="18"/>
      <c r="N54" s="18"/>
      <c r="O54" s="18" t="s">
        <v>941</v>
      </c>
      <c r="P54" s="19">
        <v>379</v>
      </c>
      <c r="Q54" s="5"/>
    </row>
    <row r="55" spans="1:17" ht="15.75">
      <c r="A55" s="13">
        <v>13</v>
      </c>
      <c r="B55" s="17"/>
      <c r="C55" s="17"/>
      <c r="D55" s="18"/>
      <c r="E55" s="18"/>
      <c r="F55" s="18"/>
      <c r="G55" s="18"/>
      <c r="H55" s="19"/>
      <c r="I55" s="13">
        <v>13</v>
      </c>
      <c r="J55" s="17" t="s">
        <v>931</v>
      </c>
      <c r="K55" s="18" t="s">
        <v>942</v>
      </c>
      <c r="L55" s="18"/>
      <c r="M55" s="18"/>
      <c r="N55" s="18"/>
      <c r="O55" s="18" t="s">
        <v>943</v>
      </c>
      <c r="P55" s="19">
        <v>285</v>
      </c>
      <c r="Q55" s="5"/>
    </row>
    <row r="56" spans="1:17" ht="15.75">
      <c r="A56" s="13">
        <v>14</v>
      </c>
      <c r="B56" s="17"/>
      <c r="C56" s="18"/>
      <c r="D56" s="18"/>
      <c r="E56" s="18"/>
      <c r="F56" s="18"/>
      <c r="G56" s="18"/>
      <c r="H56" s="19"/>
      <c r="I56" s="13">
        <v>14</v>
      </c>
      <c r="J56" s="17" t="s">
        <v>931</v>
      </c>
      <c r="K56" s="18" t="s">
        <v>944</v>
      </c>
      <c r="L56" s="18"/>
      <c r="M56" s="18"/>
      <c r="N56" s="18"/>
      <c r="O56" s="18" t="s">
        <v>945</v>
      </c>
      <c r="P56" s="19">
        <v>229</v>
      </c>
      <c r="Q56" s="5"/>
    </row>
    <row r="57" spans="1:17" ht="15.75">
      <c r="A57" s="13">
        <v>15</v>
      </c>
      <c r="B57" s="17"/>
      <c r="C57" s="18"/>
      <c r="D57" s="18"/>
      <c r="E57" s="18"/>
      <c r="F57" s="18"/>
      <c r="G57" s="18"/>
      <c r="H57" s="19"/>
      <c r="I57" s="13">
        <v>15</v>
      </c>
      <c r="J57" s="17" t="s">
        <v>931</v>
      </c>
      <c r="K57" s="18" t="s">
        <v>946</v>
      </c>
      <c r="L57" s="18"/>
      <c r="M57" s="18"/>
      <c r="N57" s="18"/>
      <c r="O57" s="18" t="s">
        <v>947</v>
      </c>
      <c r="P57" s="19">
        <v>121</v>
      </c>
      <c r="Q57" s="5"/>
    </row>
    <row r="58" spans="1:17" ht="15.75">
      <c r="A58" s="13"/>
      <c r="B58" s="17"/>
      <c r="C58" s="18"/>
      <c r="D58" s="18"/>
      <c r="E58" s="18"/>
      <c r="F58" s="18"/>
      <c r="G58" s="18"/>
      <c r="H58" s="26" t="s">
        <v>337</v>
      </c>
      <c r="I58" s="13"/>
      <c r="J58" s="17"/>
      <c r="K58" s="18"/>
      <c r="L58" s="18"/>
      <c r="M58" s="18"/>
      <c r="N58" s="18"/>
      <c r="O58" s="18"/>
      <c r="P58" s="26" t="s">
        <v>337</v>
      </c>
      <c r="Q58" s="5"/>
    </row>
    <row r="59" spans="1:17" ht="15.75">
      <c r="A59" s="13"/>
      <c r="B59" s="18"/>
      <c r="C59" s="18"/>
      <c r="D59" s="18"/>
      <c r="E59" s="18"/>
      <c r="F59" s="18"/>
      <c r="G59" s="18" t="s">
        <v>339</v>
      </c>
      <c r="H59" s="19">
        <f>SUM(H51:H58)</f>
        <v>853</v>
      </c>
      <c r="I59" s="13"/>
      <c r="J59" s="18"/>
      <c r="K59" s="18"/>
      <c r="L59" s="18"/>
      <c r="M59" s="18"/>
      <c r="N59" s="18"/>
      <c r="O59" s="18" t="s">
        <v>339</v>
      </c>
      <c r="P59" s="19">
        <f>SUM(P51:P58)</f>
        <v>2234</v>
      </c>
      <c r="Q59" s="5"/>
    </row>
    <row r="60" spans="1:17" ht="15.75">
      <c r="A60" s="13"/>
      <c r="B60" s="18"/>
      <c r="C60" s="18"/>
      <c r="D60" s="18"/>
      <c r="E60" s="18"/>
      <c r="F60" s="18"/>
      <c r="G60" s="18"/>
      <c r="H60" s="26" t="s">
        <v>337</v>
      </c>
      <c r="I60" s="13"/>
      <c r="J60" s="18"/>
      <c r="K60" s="18"/>
      <c r="L60" s="18"/>
      <c r="M60" s="18"/>
      <c r="N60" s="18"/>
      <c r="O60" s="18"/>
      <c r="P60" s="26" t="s">
        <v>337</v>
      </c>
      <c r="Q60" s="5"/>
    </row>
    <row r="61" spans="1:17" ht="15.75">
      <c r="A61" s="13"/>
      <c r="B61" s="18"/>
      <c r="C61" s="18" t="s">
        <v>803</v>
      </c>
      <c r="D61" s="18"/>
      <c r="E61" s="18"/>
      <c r="F61" s="18"/>
      <c r="G61" s="18"/>
      <c r="H61" s="19">
        <f>SUM(H49+H59)</f>
        <v>1645</v>
      </c>
      <c r="I61" s="13"/>
      <c r="J61" s="18"/>
      <c r="K61" s="18" t="s">
        <v>803</v>
      </c>
      <c r="L61" s="18"/>
      <c r="M61" s="18"/>
      <c r="N61" s="18"/>
      <c r="O61" s="18"/>
      <c r="P61" s="19">
        <f>SUM(P49+P59)</f>
        <v>4717</v>
      </c>
      <c r="Q61" s="5"/>
    </row>
    <row r="62" spans="1:17" ht="15.75">
      <c r="A62" s="13"/>
      <c r="B62" s="18"/>
      <c r="C62" s="18" t="s">
        <v>512</v>
      </c>
      <c r="D62" s="18" t="s">
        <v>513</v>
      </c>
      <c r="E62" s="18">
        <f>(SUM(H$40:H$47)+SUM(H$51:H$57))/(COUNTA(H$40:H$47)+COUNTA(H$51:H$57))</f>
        <v>235</v>
      </c>
      <c r="F62" s="18" t="s">
        <v>514</v>
      </c>
      <c r="G62" s="18"/>
      <c r="H62" s="26" t="s">
        <v>515</v>
      </c>
      <c r="I62" s="13"/>
      <c r="J62" s="18"/>
      <c r="K62" s="18" t="s">
        <v>512</v>
      </c>
      <c r="L62" s="18" t="s">
        <v>513</v>
      </c>
      <c r="M62" s="18">
        <f>(SUM(P$40:P$47)+SUM(P$51:P$57))/(COUNTA(P$40:P$47)+COUNTA(P$51:P$57))</f>
        <v>362.84615384615387</v>
      </c>
      <c r="N62" s="18" t="s">
        <v>514</v>
      </c>
      <c r="O62" s="18"/>
      <c r="P62" s="26" t="s">
        <v>515</v>
      </c>
      <c r="Q62" s="5"/>
    </row>
    <row r="63" spans="1:17" ht="15.75">
      <c r="A63" s="13"/>
      <c r="B63" s="18"/>
      <c r="C63" s="18"/>
      <c r="D63" s="18"/>
      <c r="E63" s="18"/>
      <c r="F63" s="18"/>
      <c r="G63" s="18"/>
      <c r="H63" s="19"/>
      <c r="I63" s="13"/>
      <c r="J63" s="18"/>
      <c r="K63" s="18"/>
      <c r="L63" s="18"/>
      <c r="M63" s="18"/>
      <c r="N63" s="18"/>
      <c r="O63" s="18"/>
      <c r="P63" s="19"/>
      <c r="Q63" s="5"/>
    </row>
    <row r="64" spans="1:17" ht="15.75">
      <c r="A64" s="13"/>
      <c r="B64" s="18" t="s">
        <v>804</v>
      </c>
      <c r="C64" s="18"/>
      <c r="D64" s="18"/>
      <c r="E64" s="18"/>
      <c r="F64" s="18"/>
      <c r="G64" s="18"/>
      <c r="H64" s="19">
        <f>SUM(H35+H61)</f>
        <v>3714</v>
      </c>
      <c r="I64" s="13"/>
      <c r="J64" s="18" t="s">
        <v>804</v>
      </c>
      <c r="K64" s="18"/>
      <c r="L64" s="18"/>
      <c r="M64" s="18"/>
      <c r="N64" s="18"/>
      <c r="O64" s="18"/>
      <c r="P64" s="19">
        <f>SUM(P35+P61)</f>
        <v>5390</v>
      </c>
      <c r="Q64" s="5"/>
    </row>
    <row r="65" spans="1:17" ht="15.75">
      <c r="A65" s="31"/>
      <c r="B65" s="32"/>
      <c r="C65" s="32" t="s">
        <v>512</v>
      </c>
      <c r="D65" s="32" t="s">
        <v>513</v>
      </c>
      <c r="E65" s="32">
        <f>H64/(COUNTA(H9:H20)+COUNTA(H24:H31)+COUNTA(H40:H47)+COUNTA(H51:H57))</f>
        <v>232.125</v>
      </c>
      <c r="F65" s="32" t="s">
        <v>514</v>
      </c>
      <c r="G65" s="32"/>
      <c r="H65" s="33"/>
      <c r="I65" s="31"/>
      <c r="J65" s="32"/>
      <c r="K65" s="32" t="s">
        <v>512</v>
      </c>
      <c r="L65" s="32" t="s">
        <v>513</v>
      </c>
      <c r="M65" s="32">
        <f>P64/(COUNTA(P9:P20)+COUNTA(P24:P31)+COUNTA(P40:P47)+COUNTA(P51:P57))</f>
        <v>317.05882352941177</v>
      </c>
      <c r="N65" s="32" t="s">
        <v>514</v>
      </c>
      <c r="O65" s="32"/>
      <c r="P65" s="33"/>
      <c r="Q65" s="5"/>
    </row>
    <row r="66" spans="1:17" ht="15">
      <c r="A66" s="14" t="s">
        <v>806</v>
      </c>
      <c r="B66" s="5"/>
      <c r="C66" s="5"/>
      <c r="D66" s="5"/>
      <c r="E66" s="5"/>
      <c r="F66" s="5"/>
      <c r="G66" s="36">
        <f>H64/P64*100</f>
        <v>68.90538033395175</v>
      </c>
      <c r="H66" s="5"/>
      <c r="I66" s="14" t="s">
        <v>807</v>
      </c>
      <c r="J66" s="5"/>
      <c r="K66" s="5"/>
      <c r="L66" s="5"/>
      <c r="M66" s="5"/>
      <c r="N66" s="5"/>
      <c r="O66" s="36" t="e">
        <f>P64/X64*100</f>
        <v>#DIV/0!</v>
      </c>
      <c r="P66" s="5"/>
      <c r="Q66" s="5"/>
    </row>
    <row r="67" spans="1:17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5.75">
      <c r="A68" s="5"/>
      <c r="B68" s="17"/>
      <c r="C68" s="18"/>
      <c r="D68" s="18"/>
      <c r="E68" s="18"/>
      <c r="F68" s="18"/>
      <c r="G68" s="18"/>
      <c r="H68" s="19"/>
      <c r="I68" s="5"/>
      <c r="J68" s="5"/>
      <c r="K68" s="5"/>
      <c r="L68" s="5"/>
      <c r="M68" s="5"/>
      <c r="N68" s="5"/>
      <c r="O68" s="5"/>
      <c r="P68" s="5"/>
      <c r="Q68" s="5"/>
    </row>
    <row r="69" spans="1:17" ht="15.75">
      <c r="A69" s="5"/>
      <c r="B69" s="17" t="s">
        <v>286</v>
      </c>
      <c r="C69" s="18" t="s">
        <v>912</v>
      </c>
      <c r="D69" s="18"/>
      <c r="E69" s="18"/>
      <c r="F69" s="18"/>
      <c r="G69" s="18" t="s">
        <v>948</v>
      </c>
      <c r="H69" s="19">
        <v>101</v>
      </c>
      <c r="I69" s="5"/>
      <c r="J69" s="5"/>
      <c r="K69" s="5"/>
      <c r="L69" s="5"/>
      <c r="M69" s="5"/>
      <c r="N69" s="5"/>
      <c r="O69" s="5"/>
      <c r="P69" s="5"/>
      <c r="Q69" s="5"/>
    </row>
    <row r="70" spans="1:17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5.75">
      <c r="A71" s="5"/>
      <c r="B71" s="17" t="s">
        <v>286</v>
      </c>
      <c r="C71" s="18" t="s">
        <v>914</v>
      </c>
      <c r="D71" s="18"/>
      <c r="E71" s="18"/>
      <c r="F71" s="18"/>
      <c r="G71" s="18" t="s">
        <v>948</v>
      </c>
      <c r="H71" s="19">
        <v>101</v>
      </c>
      <c r="I71" s="5"/>
      <c r="J71" s="5"/>
      <c r="K71" s="5"/>
      <c r="L71" s="5"/>
      <c r="M71" s="5"/>
      <c r="N71" s="5"/>
      <c r="O71" s="5"/>
      <c r="P71" s="5"/>
      <c r="Q71" s="5"/>
    </row>
    <row r="72" spans="1:17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5.75">
      <c r="A73" s="5"/>
      <c r="B73" s="17" t="s">
        <v>286</v>
      </c>
      <c r="C73" s="18" t="s">
        <v>905</v>
      </c>
      <c r="D73" s="18"/>
      <c r="E73" s="18"/>
      <c r="F73" s="18"/>
      <c r="G73" s="18" t="s">
        <v>948</v>
      </c>
      <c r="H73" s="19">
        <v>101</v>
      </c>
      <c r="I73" s="5"/>
      <c r="J73" s="5"/>
      <c r="K73" s="5"/>
      <c r="L73" s="5"/>
      <c r="M73" s="5"/>
      <c r="N73" s="5"/>
      <c r="O73" s="5"/>
      <c r="P73" s="5"/>
      <c r="Q73" s="5"/>
    </row>
    <row r="74" spans="1:17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</sheetData>
  <sheetProtection/>
  <printOptions/>
  <pageMargins left="0.5" right="0.4" top="0.5" bottom="0.375" header="0.5" footer="0.5"/>
  <pageSetup horizontalDpi="300" verticalDpi="300" orientation="portrait" paperSize="9" scale="77"/>
  <rowBreaks count="1" manualBreakCount="1">
    <brk id="66" max="65535" man="1"/>
  </rowBreaks>
  <colBreaks count="3" manualBreakCount="3">
    <brk id="14" max="65535" man="1"/>
    <brk id="23" max="65535" man="1"/>
    <brk id="3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96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10.19921875" defaultRowHeight="15"/>
  <cols>
    <col min="1" max="1" width="3.69921875" style="0" customWidth="1"/>
    <col min="2" max="2" width="10.19921875" style="0" customWidth="1"/>
    <col min="3" max="3" width="13.69921875" style="0" customWidth="1"/>
    <col min="4" max="4" width="1.69921875" style="0" customWidth="1"/>
    <col min="5" max="5" width="5.69921875" style="0" customWidth="1"/>
    <col min="6" max="6" width="1.69921875" style="0" customWidth="1"/>
    <col min="7" max="7" width="8.69921875" style="0" customWidth="1"/>
    <col min="8" max="8" width="7.69921875" style="0" customWidth="1"/>
    <col min="9" max="9" width="3.69921875" style="0" customWidth="1"/>
    <col min="10" max="10" width="10.19921875" style="0" customWidth="1"/>
    <col min="11" max="11" width="13.69921875" style="0" customWidth="1"/>
    <col min="12" max="12" width="1.69921875" style="0" customWidth="1"/>
    <col min="13" max="13" width="5.69921875" style="0" customWidth="1"/>
    <col min="14" max="14" width="1.69921875" style="0" customWidth="1"/>
    <col min="15" max="15" width="8.69921875" style="0" customWidth="1"/>
    <col min="16" max="16" width="7.69921875" style="0" customWidth="1"/>
  </cols>
  <sheetData>
    <row r="1" spans="1:17" ht="24.75" thickBot="1" thickTop="1">
      <c r="A1" s="1" t="s">
        <v>949</v>
      </c>
      <c r="B1" s="2"/>
      <c r="C1" s="2"/>
      <c r="D1" s="2"/>
      <c r="E1" s="2"/>
      <c r="F1" s="2"/>
      <c r="G1" s="2"/>
      <c r="H1" s="3"/>
      <c r="I1" s="1" t="s">
        <v>950</v>
      </c>
      <c r="J1" s="2"/>
      <c r="K1" s="2"/>
      <c r="L1" s="2"/>
      <c r="M1" s="2"/>
      <c r="N1" s="2"/>
      <c r="O1" s="2"/>
      <c r="P1" s="3"/>
      <c r="Q1" s="5"/>
    </row>
    <row r="2" spans="1:17" ht="15.75" thickTop="1">
      <c r="A2" s="10" t="s">
        <v>6</v>
      </c>
      <c r="B2" s="11">
        <f ca="1">TODAY()</f>
        <v>42603</v>
      </c>
      <c r="C2" s="5"/>
      <c r="D2" s="5"/>
      <c r="E2" s="5"/>
      <c r="F2" s="5"/>
      <c r="G2" s="5"/>
      <c r="H2" s="9"/>
      <c r="I2" s="10" t="s">
        <v>6</v>
      </c>
      <c r="J2" s="11">
        <f ca="1">TODAY()</f>
        <v>42603</v>
      </c>
      <c r="K2" s="5"/>
      <c r="L2" s="5"/>
      <c r="M2" s="5"/>
      <c r="N2" s="5"/>
      <c r="O2" s="5"/>
      <c r="P2" s="9"/>
      <c r="Q2" s="5"/>
    </row>
    <row r="3" spans="1:17" ht="15">
      <c r="A3" s="13"/>
      <c r="B3" s="5"/>
      <c r="C3" s="5"/>
      <c r="D3" s="14"/>
      <c r="E3" s="14"/>
      <c r="F3" s="14"/>
      <c r="G3" s="14"/>
      <c r="H3" s="15"/>
      <c r="I3" s="13"/>
      <c r="J3" s="5"/>
      <c r="K3" s="5"/>
      <c r="L3" s="14"/>
      <c r="M3" s="14"/>
      <c r="N3" s="14"/>
      <c r="O3" s="14"/>
      <c r="P3" s="15"/>
      <c r="Q3" s="5"/>
    </row>
    <row r="4" spans="1:17" ht="15">
      <c r="A4" s="13"/>
      <c r="B4" s="14" t="s">
        <v>12</v>
      </c>
      <c r="C4" s="14"/>
      <c r="D4" s="14"/>
      <c r="E4" s="14"/>
      <c r="F4" s="14"/>
      <c r="G4" s="5"/>
      <c r="H4" s="15"/>
      <c r="I4" s="13"/>
      <c r="J4" s="14" t="s">
        <v>12</v>
      </c>
      <c r="K4" s="14"/>
      <c r="L4" s="14"/>
      <c r="M4" s="14"/>
      <c r="N4" s="14"/>
      <c r="O4" s="5"/>
      <c r="P4" s="15"/>
      <c r="Q4" s="5"/>
    </row>
    <row r="5" spans="1:17" ht="15.75">
      <c r="A5" s="13"/>
      <c r="B5" s="17"/>
      <c r="C5" s="18"/>
      <c r="D5" s="18"/>
      <c r="E5" s="18"/>
      <c r="F5" s="18"/>
      <c r="G5" s="18"/>
      <c r="H5" s="19"/>
      <c r="I5" s="13"/>
      <c r="J5" s="17"/>
      <c r="K5" s="18"/>
      <c r="L5" s="18"/>
      <c r="M5" s="18"/>
      <c r="N5" s="18"/>
      <c r="O5" s="18"/>
      <c r="P5" s="19"/>
      <c r="Q5" s="5"/>
    </row>
    <row r="6" spans="1:17" ht="15.75">
      <c r="A6" s="13"/>
      <c r="B6" s="18"/>
      <c r="C6" s="18" t="str">
        <f>'Serien lag 1'!CU100</f>
        <v>I 1998</v>
      </c>
      <c r="D6" s="18"/>
      <c r="E6" s="18"/>
      <c r="F6" s="18"/>
      <c r="G6" s="18"/>
      <c r="H6" s="19"/>
      <c r="I6" s="13"/>
      <c r="J6" s="18"/>
      <c r="K6" s="18" t="s">
        <v>19</v>
      </c>
      <c r="L6" s="18"/>
      <c r="M6" s="18"/>
      <c r="N6" s="18"/>
      <c r="O6" s="18"/>
      <c r="P6" s="19"/>
      <c r="Q6" s="5"/>
    </row>
    <row r="7" spans="1:17" ht="15.75">
      <c r="A7" s="22" t="s">
        <v>40</v>
      </c>
      <c r="B7" s="18"/>
      <c r="C7" s="18"/>
      <c r="D7" s="18"/>
      <c r="E7" s="18"/>
      <c r="F7" s="18"/>
      <c r="G7" s="18"/>
      <c r="H7" s="19"/>
      <c r="I7" s="22" t="s">
        <v>40</v>
      </c>
      <c r="J7" s="18"/>
      <c r="K7" s="18"/>
      <c r="L7" s="18"/>
      <c r="M7" s="18"/>
      <c r="N7" s="18"/>
      <c r="O7" s="18"/>
      <c r="P7" s="19"/>
      <c r="Q7" s="5"/>
    </row>
    <row r="8" spans="1:17" ht="15.75">
      <c r="A8" s="22" t="s">
        <v>43</v>
      </c>
      <c r="B8" s="18"/>
      <c r="C8" s="18"/>
      <c r="D8" s="18"/>
      <c r="E8" s="18"/>
      <c r="F8" s="18"/>
      <c r="G8" s="18"/>
      <c r="H8" s="19"/>
      <c r="I8" s="22" t="s">
        <v>43</v>
      </c>
      <c r="J8" s="18"/>
      <c r="K8" s="18"/>
      <c r="L8" s="18"/>
      <c r="M8" s="18"/>
      <c r="N8" s="18"/>
      <c r="O8" s="18"/>
      <c r="P8" s="19"/>
      <c r="Q8" s="5"/>
    </row>
    <row r="9" spans="1:17" ht="15.75">
      <c r="A9" s="13">
        <v>1</v>
      </c>
      <c r="B9" s="17"/>
      <c r="C9" s="18"/>
      <c r="D9" s="18"/>
      <c r="E9" s="18"/>
      <c r="F9" s="18"/>
      <c r="G9" s="18"/>
      <c r="H9" s="19"/>
      <c r="I9" s="13">
        <v>1</v>
      </c>
      <c r="J9" s="17"/>
      <c r="K9" s="18" t="s">
        <v>951</v>
      </c>
      <c r="L9" s="18"/>
      <c r="M9" s="18"/>
      <c r="N9" s="18"/>
      <c r="O9" s="18"/>
      <c r="P9" s="19"/>
      <c r="Q9" s="5"/>
    </row>
    <row r="10" spans="1:17" ht="15.75">
      <c r="A10" s="13">
        <v>2</v>
      </c>
      <c r="B10" s="17"/>
      <c r="C10" s="18"/>
      <c r="D10" s="18"/>
      <c r="E10" s="18"/>
      <c r="F10" s="18"/>
      <c r="G10" s="18"/>
      <c r="H10" s="19"/>
      <c r="I10" s="13">
        <v>2</v>
      </c>
      <c r="J10" s="17"/>
      <c r="K10" s="18"/>
      <c r="L10" s="18"/>
      <c r="M10" s="18"/>
      <c r="N10" s="18"/>
      <c r="O10" s="18"/>
      <c r="P10" s="19"/>
      <c r="Q10" s="5"/>
    </row>
    <row r="11" spans="1:17" ht="15.75">
      <c r="A11" s="13">
        <v>3</v>
      </c>
      <c r="B11" s="17"/>
      <c r="C11" s="18"/>
      <c r="D11" s="18"/>
      <c r="E11" s="18"/>
      <c r="F11" s="18"/>
      <c r="G11" s="18"/>
      <c r="H11" s="19"/>
      <c r="I11" s="13">
        <v>3</v>
      </c>
      <c r="J11" s="17"/>
      <c r="K11" s="18"/>
      <c r="L11" s="18"/>
      <c r="M11" s="18"/>
      <c r="N11" s="18"/>
      <c r="O11" s="18"/>
      <c r="P11" s="19"/>
      <c r="Q11" s="5"/>
    </row>
    <row r="12" spans="1:17" ht="15.75">
      <c r="A12" s="13">
        <v>4</v>
      </c>
      <c r="B12" s="17"/>
      <c r="C12" s="18"/>
      <c r="D12" s="18"/>
      <c r="E12" s="18"/>
      <c r="F12" s="18"/>
      <c r="G12" s="18"/>
      <c r="H12" s="19"/>
      <c r="I12" s="13">
        <v>4</v>
      </c>
      <c r="J12" s="17"/>
      <c r="K12" s="18"/>
      <c r="L12" s="18"/>
      <c r="M12" s="18"/>
      <c r="N12" s="18"/>
      <c r="O12" s="18"/>
      <c r="P12" s="19"/>
      <c r="Q12" s="5"/>
    </row>
    <row r="13" spans="1:17" ht="15.75">
      <c r="A13" s="13">
        <v>5</v>
      </c>
      <c r="B13" s="17"/>
      <c r="C13" s="18"/>
      <c r="D13" s="18"/>
      <c r="E13" s="18"/>
      <c r="F13" s="18"/>
      <c r="G13" s="18"/>
      <c r="H13" s="19"/>
      <c r="I13" s="13">
        <v>5</v>
      </c>
      <c r="J13" s="17"/>
      <c r="K13" s="18"/>
      <c r="L13" s="18"/>
      <c r="M13" s="18"/>
      <c r="N13" s="18"/>
      <c r="O13" s="18"/>
      <c r="P13" s="19"/>
      <c r="Q13" s="5"/>
    </row>
    <row r="14" spans="1:17" ht="15.75">
      <c r="A14" s="13">
        <v>6</v>
      </c>
      <c r="B14" s="17"/>
      <c r="C14" s="18"/>
      <c r="D14" s="18"/>
      <c r="E14" s="18"/>
      <c r="F14" s="18"/>
      <c r="G14" s="18"/>
      <c r="H14" s="19"/>
      <c r="I14" s="13">
        <v>6</v>
      </c>
      <c r="J14" s="17"/>
      <c r="K14" s="18"/>
      <c r="L14" s="18"/>
      <c r="M14" s="18"/>
      <c r="N14" s="18"/>
      <c r="O14" s="18"/>
      <c r="P14" s="19"/>
      <c r="Q14" s="5"/>
    </row>
    <row r="15" spans="1:17" ht="15.75">
      <c r="A15" s="13">
        <v>7</v>
      </c>
      <c r="B15" s="17"/>
      <c r="C15" s="18"/>
      <c r="D15" s="18"/>
      <c r="E15" s="18"/>
      <c r="F15" s="18"/>
      <c r="G15" s="18"/>
      <c r="H15" s="19"/>
      <c r="I15" s="13">
        <v>7</v>
      </c>
      <c r="J15" s="17"/>
      <c r="K15" s="18"/>
      <c r="L15" s="18"/>
      <c r="M15" s="18"/>
      <c r="N15" s="18"/>
      <c r="O15" s="18"/>
      <c r="P15" s="19"/>
      <c r="Q15" s="5"/>
    </row>
    <row r="16" spans="1:17" ht="15.75">
      <c r="A16" s="13">
        <v>8</v>
      </c>
      <c r="B16" s="17"/>
      <c r="C16" s="18"/>
      <c r="D16" s="18"/>
      <c r="E16" s="18"/>
      <c r="F16" s="18"/>
      <c r="G16" s="18"/>
      <c r="H16" s="19"/>
      <c r="I16" s="13">
        <v>8</v>
      </c>
      <c r="J16" s="17"/>
      <c r="K16" s="18"/>
      <c r="L16" s="18"/>
      <c r="M16" s="18"/>
      <c r="N16" s="18"/>
      <c r="O16" s="18"/>
      <c r="P16" s="19"/>
      <c r="Q16" s="5"/>
    </row>
    <row r="17" spans="1:17" ht="15.75">
      <c r="A17" s="13">
        <v>9</v>
      </c>
      <c r="B17" s="17"/>
      <c r="C17" s="18"/>
      <c r="D17" s="18"/>
      <c r="E17" s="18"/>
      <c r="F17" s="18"/>
      <c r="G17" s="18"/>
      <c r="H17" s="19"/>
      <c r="I17" s="13">
        <v>9</v>
      </c>
      <c r="J17" s="17"/>
      <c r="K17" s="18"/>
      <c r="L17" s="18"/>
      <c r="M17" s="18"/>
      <c r="N17" s="18"/>
      <c r="O17" s="18"/>
      <c r="P17" s="19"/>
      <c r="Q17" s="5"/>
    </row>
    <row r="18" spans="1:17" ht="15.75">
      <c r="A18" s="13">
        <v>10</v>
      </c>
      <c r="B18" s="17"/>
      <c r="C18" s="18"/>
      <c r="D18" s="18"/>
      <c r="E18" s="18"/>
      <c r="F18" s="18"/>
      <c r="G18" s="18"/>
      <c r="H18" s="19"/>
      <c r="I18" s="13">
        <v>10</v>
      </c>
      <c r="J18" s="17"/>
      <c r="K18" s="18"/>
      <c r="L18" s="18"/>
      <c r="M18" s="18"/>
      <c r="N18" s="18"/>
      <c r="O18" s="18"/>
      <c r="P18" s="19"/>
      <c r="Q18" s="5"/>
    </row>
    <row r="19" spans="1:17" ht="15.75">
      <c r="A19" s="13">
        <v>11</v>
      </c>
      <c r="B19" s="17"/>
      <c r="C19" s="18"/>
      <c r="D19" s="18"/>
      <c r="E19" s="18"/>
      <c r="F19" s="18"/>
      <c r="G19" s="18"/>
      <c r="H19" s="19"/>
      <c r="I19" s="13">
        <v>11</v>
      </c>
      <c r="J19" s="17"/>
      <c r="K19" s="18"/>
      <c r="L19" s="18"/>
      <c r="M19" s="18"/>
      <c r="N19" s="18"/>
      <c r="O19" s="18"/>
      <c r="P19" s="19"/>
      <c r="Q19" s="5"/>
    </row>
    <row r="20" spans="1:17" ht="15.75">
      <c r="A20" s="13">
        <v>12</v>
      </c>
      <c r="B20" s="17"/>
      <c r="C20" s="18"/>
      <c r="D20" s="18"/>
      <c r="E20" s="18"/>
      <c r="F20" s="18"/>
      <c r="G20" s="18"/>
      <c r="H20" s="19"/>
      <c r="I20" s="13">
        <v>12</v>
      </c>
      <c r="J20" s="17"/>
      <c r="K20" s="18"/>
      <c r="L20" s="18"/>
      <c r="M20" s="18"/>
      <c r="N20" s="18"/>
      <c r="O20" s="18"/>
      <c r="P20" s="19"/>
      <c r="Q20" s="5"/>
    </row>
    <row r="21" spans="1:17" ht="15.75">
      <c r="A21" s="13"/>
      <c r="B21" s="25"/>
      <c r="C21" s="25"/>
      <c r="D21" s="25"/>
      <c r="E21" s="25"/>
      <c r="F21" s="25"/>
      <c r="G21" s="25"/>
      <c r="H21" s="26" t="s">
        <v>337</v>
      </c>
      <c r="I21" s="13"/>
      <c r="J21" s="25"/>
      <c r="K21" s="25"/>
      <c r="L21" s="25"/>
      <c r="M21" s="25"/>
      <c r="N21" s="25"/>
      <c r="O21" s="25"/>
      <c r="P21" s="26" t="s">
        <v>337</v>
      </c>
      <c r="Q21" s="5"/>
    </row>
    <row r="22" spans="1:17" ht="15.75">
      <c r="A22" s="13"/>
      <c r="B22" s="18"/>
      <c r="C22" s="18"/>
      <c r="D22" s="18"/>
      <c r="E22" s="18"/>
      <c r="F22" s="18"/>
      <c r="G22" s="18" t="s">
        <v>339</v>
      </c>
      <c r="H22" s="19">
        <f>SUM(H9:H21)</f>
        <v>0</v>
      </c>
      <c r="I22" s="13"/>
      <c r="J22" s="18"/>
      <c r="K22" s="18"/>
      <c r="L22" s="18"/>
      <c r="M22" s="18"/>
      <c r="N22" s="18"/>
      <c r="O22" s="18" t="s">
        <v>339</v>
      </c>
      <c r="P22" s="19">
        <f>SUM(P9:P21)</f>
        <v>0</v>
      </c>
      <c r="Q22" s="5"/>
    </row>
    <row r="23" spans="1:17" ht="15.75">
      <c r="A23" s="18" t="s">
        <v>341</v>
      </c>
      <c r="B23" s="5"/>
      <c r="C23" s="18"/>
      <c r="D23" s="18"/>
      <c r="E23" s="18"/>
      <c r="F23" s="18"/>
      <c r="G23" s="18"/>
      <c r="H23" s="26" t="s">
        <v>337</v>
      </c>
      <c r="I23" s="18" t="s">
        <v>341</v>
      </c>
      <c r="J23" s="5"/>
      <c r="K23" s="18"/>
      <c r="L23" s="18"/>
      <c r="M23" s="18"/>
      <c r="N23" s="18"/>
      <c r="O23" s="18"/>
      <c r="P23" s="26" t="s">
        <v>337</v>
      </c>
      <c r="Q23" s="5"/>
    </row>
    <row r="24" spans="1:17" ht="15.75">
      <c r="A24" s="13">
        <v>13</v>
      </c>
      <c r="B24" s="17" t="s">
        <v>369</v>
      </c>
      <c r="C24" s="18" t="s">
        <v>952</v>
      </c>
      <c r="D24" s="18"/>
      <c r="E24" s="18"/>
      <c r="F24" s="18"/>
      <c r="G24" s="18" t="s">
        <v>953</v>
      </c>
      <c r="H24" s="19">
        <v>107</v>
      </c>
      <c r="I24" s="13">
        <v>13</v>
      </c>
      <c r="J24" s="17"/>
      <c r="K24" s="18"/>
      <c r="L24" s="18"/>
      <c r="M24" s="18"/>
      <c r="N24" s="18"/>
      <c r="O24" s="18"/>
      <c r="P24" s="19"/>
      <c r="Q24" s="5"/>
    </row>
    <row r="25" spans="1:17" ht="15.75">
      <c r="A25" s="13">
        <v>14</v>
      </c>
      <c r="B25" s="17" t="s">
        <v>369</v>
      </c>
      <c r="C25" s="18" t="s">
        <v>954</v>
      </c>
      <c r="D25" s="18"/>
      <c r="E25" s="18"/>
      <c r="F25" s="18"/>
      <c r="G25" s="18" t="s">
        <v>955</v>
      </c>
      <c r="H25" s="19">
        <v>87</v>
      </c>
      <c r="I25" s="13">
        <v>14</v>
      </c>
      <c r="J25" s="17"/>
      <c r="K25" s="18"/>
      <c r="L25" s="18"/>
      <c r="M25" s="18"/>
      <c r="N25" s="18"/>
      <c r="O25" s="18"/>
      <c r="P25" s="19"/>
      <c r="Q25" s="5"/>
    </row>
    <row r="26" spans="1:17" ht="15.75">
      <c r="A26" s="13">
        <v>15</v>
      </c>
      <c r="B26" s="17"/>
      <c r="C26" s="18"/>
      <c r="D26" s="18"/>
      <c r="E26" s="18"/>
      <c r="F26" s="18"/>
      <c r="G26" s="18"/>
      <c r="H26" s="19"/>
      <c r="I26" s="13">
        <v>15</v>
      </c>
      <c r="J26" s="17"/>
      <c r="K26" s="18"/>
      <c r="L26" s="18"/>
      <c r="M26" s="18"/>
      <c r="N26" s="18"/>
      <c r="O26" s="18"/>
      <c r="P26" s="19"/>
      <c r="Q26" s="5"/>
    </row>
    <row r="27" spans="1:17" ht="15.75">
      <c r="A27" s="13">
        <v>16</v>
      </c>
      <c r="B27" s="17"/>
      <c r="C27" s="18"/>
      <c r="D27" s="18"/>
      <c r="E27" s="18"/>
      <c r="F27" s="18"/>
      <c r="G27" s="18"/>
      <c r="H27" s="19"/>
      <c r="I27" s="13">
        <v>16</v>
      </c>
      <c r="J27" s="17"/>
      <c r="K27" s="18"/>
      <c r="L27" s="18"/>
      <c r="M27" s="18"/>
      <c r="N27" s="18"/>
      <c r="O27" s="18"/>
      <c r="P27" s="19"/>
      <c r="Q27" s="5"/>
    </row>
    <row r="28" spans="1:17" ht="15.75">
      <c r="A28" s="13">
        <v>17</v>
      </c>
      <c r="B28" s="17"/>
      <c r="C28" s="17"/>
      <c r="D28" s="18"/>
      <c r="E28" s="18"/>
      <c r="F28" s="18"/>
      <c r="G28" s="18"/>
      <c r="H28" s="19"/>
      <c r="I28" s="13">
        <v>17</v>
      </c>
      <c r="J28" s="17"/>
      <c r="K28" s="18"/>
      <c r="L28" s="18"/>
      <c r="M28" s="18"/>
      <c r="N28" s="18"/>
      <c r="O28" s="18"/>
      <c r="P28" s="19"/>
      <c r="Q28" s="5"/>
    </row>
    <row r="29" spans="1:17" ht="15.75">
      <c r="A29" s="13">
        <v>18</v>
      </c>
      <c r="B29" s="17"/>
      <c r="C29" s="18"/>
      <c r="D29" s="18"/>
      <c r="E29" s="18"/>
      <c r="F29" s="18"/>
      <c r="G29" s="18"/>
      <c r="H29" s="19"/>
      <c r="I29" s="13">
        <v>18</v>
      </c>
      <c r="J29" s="17"/>
      <c r="K29" s="18"/>
      <c r="L29" s="18"/>
      <c r="M29" s="18"/>
      <c r="N29" s="18"/>
      <c r="O29" s="18"/>
      <c r="P29" s="19"/>
      <c r="Q29" s="5"/>
    </row>
    <row r="30" spans="1:17" ht="15.75">
      <c r="A30" s="13">
        <v>19</v>
      </c>
      <c r="B30" s="17"/>
      <c r="C30" s="18"/>
      <c r="D30" s="18"/>
      <c r="E30" s="18"/>
      <c r="F30" s="18"/>
      <c r="G30" s="18"/>
      <c r="H30" s="19"/>
      <c r="I30" s="13">
        <v>19</v>
      </c>
      <c r="J30" s="17"/>
      <c r="K30" s="18"/>
      <c r="L30" s="18"/>
      <c r="M30" s="18"/>
      <c r="N30" s="18"/>
      <c r="O30" s="18"/>
      <c r="P30" s="19"/>
      <c r="Q30" s="5"/>
    </row>
    <row r="31" spans="1:17" ht="15.75">
      <c r="A31" s="13">
        <v>20</v>
      </c>
      <c r="B31" s="17"/>
      <c r="C31" s="18"/>
      <c r="D31" s="18"/>
      <c r="E31" s="18"/>
      <c r="F31" s="18"/>
      <c r="G31" s="18"/>
      <c r="H31" s="19"/>
      <c r="I31" s="13">
        <v>20</v>
      </c>
      <c r="J31" s="17"/>
      <c r="K31" s="18"/>
      <c r="L31" s="18"/>
      <c r="M31" s="18"/>
      <c r="N31" s="18"/>
      <c r="O31" s="18"/>
      <c r="P31" s="19"/>
      <c r="Q31" s="5"/>
    </row>
    <row r="32" spans="1:17" ht="15.75">
      <c r="A32" s="13"/>
      <c r="B32" s="5"/>
      <c r="C32" s="5"/>
      <c r="D32" s="5"/>
      <c r="E32" s="5"/>
      <c r="F32" s="5"/>
      <c r="G32" s="5"/>
      <c r="H32" s="26" t="s">
        <v>337</v>
      </c>
      <c r="I32" s="13"/>
      <c r="J32" s="5"/>
      <c r="K32" s="5"/>
      <c r="L32" s="5"/>
      <c r="M32" s="5"/>
      <c r="N32" s="5"/>
      <c r="O32" s="5"/>
      <c r="P32" s="26" t="s">
        <v>337</v>
      </c>
      <c r="Q32" s="5"/>
    </row>
    <row r="33" spans="1:17" ht="15.75">
      <c r="A33" s="13"/>
      <c r="B33" s="18"/>
      <c r="C33" s="18"/>
      <c r="D33" s="18"/>
      <c r="E33" s="18"/>
      <c r="F33" s="18"/>
      <c r="G33" s="18" t="s">
        <v>339</v>
      </c>
      <c r="H33" s="19">
        <f>SUM(H24:H31)</f>
        <v>194</v>
      </c>
      <c r="I33" s="13"/>
      <c r="J33" s="18"/>
      <c r="K33" s="18"/>
      <c r="L33" s="18"/>
      <c r="M33" s="18"/>
      <c r="N33" s="18"/>
      <c r="O33" s="18" t="s">
        <v>339</v>
      </c>
      <c r="P33" s="19">
        <f>SUM(P24:P31)</f>
        <v>0</v>
      </c>
      <c r="Q33" s="5"/>
    </row>
    <row r="34" spans="1:17" ht="15.75">
      <c r="A34" s="13"/>
      <c r="B34" s="18"/>
      <c r="C34" s="18"/>
      <c r="D34" s="18"/>
      <c r="E34" s="18"/>
      <c r="F34" s="18"/>
      <c r="G34" s="18"/>
      <c r="H34" s="26" t="s">
        <v>337</v>
      </c>
      <c r="I34" s="13"/>
      <c r="J34" s="18"/>
      <c r="K34" s="18"/>
      <c r="L34" s="18"/>
      <c r="M34" s="18"/>
      <c r="N34" s="18"/>
      <c r="O34" s="18"/>
      <c r="P34" s="26" t="s">
        <v>337</v>
      </c>
      <c r="Q34" s="5"/>
    </row>
    <row r="35" spans="1:17" ht="15.75">
      <c r="A35" s="13"/>
      <c r="B35" s="18"/>
      <c r="C35" s="18" t="s">
        <v>510</v>
      </c>
      <c r="D35" s="18"/>
      <c r="E35" s="18"/>
      <c r="F35" s="18"/>
      <c r="G35" s="18"/>
      <c r="H35" s="19">
        <f>SUM(H22+H33)</f>
        <v>194</v>
      </c>
      <c r="I35" s="13"/>
      <c r="J35" s="18"/>
      <c r="K35" s="18" t="s">
        <v>510</v>
      </c>
      <c r="L35" s="18"/>
      <c r="M35" s="18"/>
      <c r="N35" s="18"/>
      <c r="O35" s="18"/>
      <c r="P35" s="19">
        <f>SUM(P22+P33)</f>
        <v>0</v>
      </c>
      <c r="Q35" s="5"/>
    </row>
    <row r="36" spans="1:17" ht="15.75">
      <c r="A36" s="13"/>
      <c r="B36" s="18"/>
      <c r="C36" s="18" t="s">
        <v>512</v>
      </c>
      <c r="D36" s="18" t="s">
        <v>513</v>
      </c>
      <c r="E36" s="18">
        <f>(SUM(H$9:H$20)+SUM(H$24:H$31))/(COUNTA(H$9:H$20)+COUNTA(H$24:H$31))</f>
        <v>97</v>
      </c>
      <c r="F36" s="18" t="s">
        <v>514</v>
      </c>
      <c r="G36" s="17"/>
      <c r="H36" s="26" t="s">
        <v>515</v>
      </c>
      <c r="I36" s="13"/>
      <c r="J36" s="18"/>
      <c r="K36" s="18" t="s">
        <v>512</v>
      </c>
      <c r="L36" s="18" t="s">
        <v>513</v>
      </c>
      <c r="M36" s="18" t="e">
        <f>(SUM(P$9:P$20)+SUM(P$24:P$31))/(COUNTA(P$9:P$20)+COUNTA(P$24:P$31))</f>
        <v>#DIV/0!</v>
      </c>
      <c r="N36" s="18" t="s">
        <v>514</v>
      </c>
      <c r="O36" s="17"/>
      <c r="P36" s="26" t="s">
        <v>515</v>
      </c>
      <c r="Q36" s="5"/>
    </row>
    <row r="37" spans="1:17" ht="15.75">
      <c r="A37" s="13"/>
      <c r="B37" s="18"/>
      <c r="C37" s="17"/>
      <c r="D37" s="17"/>
      <c r="E37" s="17"/>
      <c r="F37" s="17"/>
      <c r="G37" s="17"/>
      <c r="H37" s="19"/>
      <c r="I37" s="13"/>
      <c r="J37" s="18"/>
      <c r="K37" s="17"/>
      <c r="L37" s="17"/>
      <c r="M37" s="17"/>
      <c r="N37" s="17"/>
      <c r="O37" s="17"/>
      <c r="P37" s="19"/>
      <c r="Q37" s="5"/>
    </row>
    <row r="38" spans="1:17" ht="15.75">
      <c r="A38" s="13"/>
      <c r="B38" s="18" t="s">
        <v>520</v>
      </c>
      <c r="C38" s="17"/>
      <c r="D38" s="17"/>
      <c r="E38" s="17"/>
      <c r="F38" s="17"/>
      <c r="G38" s="17"/>
      <c r="H38" s="19"/>
      <c r="I38" s="13"/>
      <c r="J38" s="18" t="s">
        <v>520</v>
      </c>
      <c r="K38" s="17"/>
      <c r="L38" s="17"/>
      <c r="M38" s="17"/>
      <c r="N38" s="17"/>
      <c r="O38" s="17"/>
      <c r="P38" s="19"/>
      <c r="Q38" s="5"/>
    </row>
    <row r="39" spans="1:17" ht="15.75">
      <c r="A39" s="22" t="s">
        <v>43</v>
      </c>
      <c r="B39" s="18"/>
      <c r="C39" s="17"/>
      <c r="D39" s="17"/>
      <c r="E39" s="17"/>
      <c r="F39" s="17"/>
      <c r="G39" s="17"/>
      <c r="H39" s="19"/>
      <c r="I39" s="22" t="s">
        <v>43</v>
      </c>
      <c r="J39" s="18"/>
      <c r="K39" s="17"/>
      <c r="L39" s="17"/>
      <c r="M39" s="17"/>
      <c r="N39" s="17"/>
      <c r="O39" s="17"/>
      <c r="P39" s="19"/>
      <c r="Q39" s="5"/>
    </row>
    <row r="40" spans="1:17" ht="15.75">
      <c r="A40" s="13">
        <v>1</v>
      </c>
      <c r="B40" s="17"/>
      <c r="C40" s="18"/>
      <c r="D40" s="18"/>
      <c r="E40" s="18"/>
      <c r="F40" s="18"/>
      <c r="G40" s="18"/>
      <c r="H40" s="19"/>
      <c r="I40" s="13">
        <v>1</v>
      </c>
      <c r="J40" s="17"/>
      <c r="K40" s="18" t="s">
        <v>951</v>
      </c>
      <c r="L40" s="18"/>
      <c r="M40" s="18"/>
      <c r="N40" s="18"/>
      <c r="O40" s="18"/>
      <c r="P40" s="19"/>
      <c r="Q40" s="5"/>
    </row>
    <row r="41" spans="1:17" ht="15.75">
      <c r="A41" s="13">
        <v>2</v>
      </c>
      <c r="B41" s="17"/>
      <c r="C41" s="18"/>
      <c r="D41" s="18"/>
      <c r="E41" s="18"/>
      <c r="F41" s="18"/>
      <c r="G41" s="18"/>
      <c r="H41" s="19"/>
      <c r="I41" s="13">
        <v>2</v>
      </c>
      <c r="J41" s="17"/>
      <c r="K41" s="18"/>
      <c r="L41" s="18"/>
      <c r="M41" s="18"/>
      <c r="N41" s="18"/>
      <c r="O41" s="18"/>
      <c r="P41" s="19"/>
      <c r="Q41" s="5"/>
    </row>
    <row r="42" spans="1:17" ht="15.75">
      <c r="A42" s="13">
        <v>3</v>
      </c>
      <c r="B42" s="17"/>
      <c r="C42" s="18"/>
      <c r="D42" s="18"/>
      <c r="E42" s="18"/>
      <c r="F42" s="18"/>
      <c r="G42" s="18"/>
      <c r="H42" s="19"/>
      <c r="I42" s="13">
        <v>3</v>
      </c>
      <c r="J42" s="17"/>
      <c r="K42" s="18"/>
      <c r="L42" s="18"/>
      <c r="M42" s="18"/>
      <c r="N42" s="18"/>
      <c r="O42" s="18"/>
      <c r="P42" s="19"/>
      <c r="Q42" s="5"/>
    </row>
    <row r="43" spans="1:17" ht="15.75">
      <c r="A43" s="13">
        <v>4</v>
      </c>
      <c r="B43" s="17"/>
      <c r="C43" s="18"/>
      <c r="D43" s="18"/>
      <c r="E43" s="18"/>
      <c r="F43" s="18"/>
      <c r="G43" s="18"/>
      <c r="H43" s="19"/>
      <c r="I43" s="13">
        <v>4</v>
      </c>
      <c r="J43" s="17"/>
      <c r="K43" s="18"/>
      <c r="L43" s="18"/>
      <c r="M43" s="18"/>
      <c r="N43" s="18"/>
      <c r="O43" s="18"/>
      <c r="P43" s="19"/>
      <c r="Q43" s="5"/>
    </row>
    <row r="44" spans="1:17" ht="15.75">
      <c r="A44" s="13">
        <v>5</v>
      </c>
      <c r="B44" s="17"/>
      <c r="C44" s="18"/>
      <c r="D44" s="18"/>
      <c r="E44" s="18"/>
      <c r="F44" s="18"/>
      <c r="G44" s="18"/>
      <c r="H44" s="19"/>
      <c r="I44" s="13">
        <v>5</v>
      </c>
      <c r="J44" s="17"/>
      <c r="K44" s="18"/>
      <c r="L44" s="18"/>
      <c r="M44" s="18"/>
      <c r="N44" s="18"/>
      <c r="O44" s="18"/>
      <c r="P44" s="19"/>
      <c r="Q44" s="5"/>
    </row>
    <row r="45" spans="1:17" ht="15.75">
      <c r="A45" s="13">
        <v>6</v>
      </c>
      <c r="B45" s="17"/>
      <c r="C45" s="18"/>
      <c r="D45" s="18"/>
      <c r="E45" s="18"/>
      <c r="F45" s="18"/>
      <c r="G45" s="18"/>
      <c r="H45" s="19"/>
      <c r="I45" s="13">
        <v>6</v>
      </c>
      <c r="J45" s="17"/>
      <c r="K45" s="18"/>
      <c r="L45" s="18"/>
      <c r="M45" s="18"/>
      <c r="N45" s="18"/>
      <c r="O45" s="18"/>
      <c r="P45" s="19"/>
      <c r="Q45" s="5"/>
    </row>
    <row r="46" spans="1:17" ht="15.75">
      <c r="A46" s="13">
        <v>7</v>
      </c>
      <c r="B46" s="17"/>
      <c r="C46" s="18"/>
      <c r="D46" s="18"/>
      <c r="E46" s="18"/>
      <c r="F46" s="18"/>
      <c r="G46" s="18"/>
      <c r="H46" s="19"/>
      <c r="I46" s="13">
        <v>7</v>
      </c>
      <c r="J46" s="17"/>
      <c r="K46" s="18"/>
      <c r="L46" s="18"/>
      <c r="M46" s="18"/>
      <c r="N46" s="18"/>
      <c r="O46" s="18"/>
      <c r="P46" s="19"/>
      <c r="Q46" s="5"/>
    </row>
    <row r="47" spans="1:17" ht="15.75">
      <c r="A47" s="13">
        <v>8</v>
      </c>
      <c r="B47" s="17"/>
      <c r="C47" s="18"/>
      <c r="D47" s="18"/>
      <c r="E47" s="18"/>
      <c r="F47" s="18"/>
      <c r="G47" s="18"/>
      <c r="H47" s="19"/>
      <c r="I47" s="13">
        <v>8</v>
      </c>
      <c r="J47" s="17"/>
      <c r="K47" s="18"/>
      <c r="L47" s="18"/>
      <c r="M47" s="18"/>
      <c r="N47" s="18"/>
      <c r="O47" s="18"/>
      <c r="P47" s="19"/>
      <c r="Q47" s="5"/>
    </row>
    <row r="48" spans="1:17" ht="15.75">
      <c r="A48" s="13"/>
      <c r="B48" s="17"/>
      <c r="C48" s="18"/>
      <c r="D48" s="18"/>
      <c r="E48" s="18"/>
      <c r="F48" s="18"/>
      <c r="G48" s="18"/>
      <c r="H48" s="26" t="s">
        <v>337</v>
      </c>
      <c r="I48" s="13"/>
      <c r="J48" s="17"/>
      <c r="K48" s="18"/>
      <c r="L48" s="18"/>
      <c r="M48" s="18"/>
      <c r="N48" s="18"/>
      <c r="O48" s="18"/>
      <c r="P48" s="26" t="s">
        <v>337</v>
      </c>
      <c r="Q48" s="5"/>
    </row>
    <row r="49" spans="1:17" ht="15.75">
      <c r="A49" s="13"/>
      <c r="B49" s="18"/>
      <c r="C49" s="18"/>
      <c r="D49" s="18"/>
      <c r="E49" s="18"/>
      <c r="F49" s="18"/>
      <c r="G49" s="18" t="s">
        <v>339</v>
      </c>
      <c r="H49" s="19">
        <f>SUM(H40:H48)</f>
        <v>0</v>
      </c>
      <c r="I49" s="13"/>
      <c r="J49" s="18"/>
      <c r="K49" s="18"/>
      <c r="L49" s="18"/>
      <c r="M49" s="18"/>
      <c r="N49" s="18"/>
      <c r="O49" s="18" t="s">
        <v>339</v>
      </c>
      <c r="P49" s="19">
        <f>SUM(P40:P48)</f>
        <v>0</v>
      </c>
      <c r="Q49" s="5"/>
    </row>
    <row r="50" spans="1:17" ht="15.75">
      <c r="A50" s="22" t="s">
        <v>697</v>
      </c>
      <c r="B50" s="18"/>
      <c r="C50" s="18"/>
      <c r="D50" s="18"/>
      <c r="E50" s="18"/>
      <c r="F50" s="18"/>
      <c r="G50" s="18"/>
      <c r="H50" s="26" t="s">
        <v>337</v>
      </c>
      <c r="I50" s="22" t="s">
        <v>697</v>
      </c>
      <c r="J50" s="18"/>
      <c r="K50" s="18"/>
      <c r="L50" s="18"/>
      <c r="M50" s="18"/>
      <c r="N50" s="18"/>
      <c r="O50" s="18"/>
      <c r="P50" s="26" t="s">
        <v>337</v>
      </c>
      <c r="Q50" s="5"/>
    </row>
    <row r="51" spans="1:17" ht="15.75">
      <c r="A51" s="13">
        <v>9</v>
      </c>
      <c r="B51" s="17"/>
      <c r="C51" s="17"/>
      <c r="D51" s="18"/>
      <c r="E51" s="18"/>
      <c r="F51" s="18"/>
      <c r="G51" s="18"/>
      <c r="H51" s="19"/>
      <c r="I51" s="13">
        <v>9</v>
      </c>
      <c r="J51" s="17"/>
      <c r="K51" s="18"/>
      <c r="L51" s="18"/>
      <c r="M51" s="18"/>
      <c r="N51" s="18"/>
      <c r="O51" s="18"/>
      <c r="P51" s="19"/>
      <c r="Q51" s="5"/>
    </row>
    <row r="52" spans="1:17" ht="15.75">
      <c r="A52" s="13">
        <v>10</v>
      </c>
      <c r="B52" s="17"/>
      <c r="C52" s="17"/>
      <c r="D52" s="18"/>
      <c r="E52" s="18"/>
      <c r="F52" s="18"/>
      <c r="G52" s="18"/>
      <c r="H52" s="19"/>
      <c r="I52" s="13">
        <v>10</v>
      </c>
      <c r="J52" s="17"/>
      <c r="K52" s="18"/>
      <c r="L52" s="18"/>
      <c r="M52" s="18"/>
      <c r="N52" s="18"/>
      <c r="O52" s="18"/>
      <c r="P52" s="19"/>
      <c r="Q52" s="5"/>
    </row>
    <row r="53" spans="1:17" ht="15.75">
      <c r="A53" s="13">
        <v>11</v>
      </c>
      <c r="B53" s="17"/>
      <c r="C53" s="18"/>
      <c r="D53" s="18"/>
      <c r="E53" s="18"/>
      <c r="F53" s="18"/>
      <c r="G53" s="18"/>
      <c r="H53" s="19"/>
      <c r="I53" s="13">
        <v>11</v>
      </c>
      <c r="J53" s="17"/>
      <c r="K53" s="18"/>
      <c r="L53" s="18"/>
      <c r="M53" s="18"/>
      <c r="N53" s="18"/>
      <c r="O53" s="18"/>
      <c r="P53" s="19"/>
      <c r="Q53" s="5"/>
    </row>
    <row r="54" spans="1:17" ht="15.75">
      <c r="A54" s="13">
        <v>12</v>
      </c>
      <c r="B54" s="17"/>
      <c r="C54" s="18"/>
      <c r="D54" s="18"/>
      <c r="E54" s="18"/>
      <c r="F54" s="18"/>
      <c r="G54" s="18"/>
      <c r="H54" s="19"/>
      <c r="I54" s="13">
        <v>12</v>
      </c>
      <c r="J54" s="17"/>
      <c r="K54" s="18"/>
      <c r="L54" s="18"/>
      <c r="M54" s="18"/>
      <c r="N54" s="18"/>
      <c r="O54" s="18"/>
      <c r="P54" s="19"/>
      <c r="Q54" s="5"/>
    </row>
    <row r="55" spans="1:17" ht="15.75">
      <c r="A55" s="13">
        <v>13</v>
      </c>
      <c r="B55" s="17"/>
      <c r="C55" s="18"/>
      <c r="D55" s="18"/>
      <c r="E55" s="18"/>
      <c r="F55" s="18"/>
      <c r="G55" s="18"/>
      <c r="H55" s="19"/>
      <c r="I55" s="13">
        <v>13</v>
      </c>
      <c r="J55" s="17"/>
      <c r="K55" s="18"/>
      <c r="L55" s="18"/>
      <c r="M55" s="18"/>
      <c r="N55" s="18"/>
      <c r="O55" s="18"/>
      <c r="P55" s="19"/>
      <c r="Q55" s="5"/>
    </row>
    <row r="56" spans="1:17" ht="15.75">
      <c r="A56" s="13">
        <v>14</v>
      </c>
      <c r="B56" s="17"/>
      <c r="C56" s="18"/>
      <c r="D56" s="18"/>
      <c r="E56" s="18"/>
      <c r="F56" s="18"/>
      <c r="G56" s="18"/>
      <c r="H56" s="19"/>
      <c r="I56" s="13">
        <v>14</v>
      </c>
      <c r="J56" s="17"/>
      <c r="K56" s="18"/>
      <c r="L56" s="18"/>
      <c r="M56" s="18"/>
      <c r="N56" s="18"/>
      <c r="O56" s="18"/>
      <c r="P56" s="19"/>
      <c r="Q56" s="5"/>
    </row>
    <row r="57" spans="1:17" ht="15.75">
      <c r="A57" s="13">
        <v>15</v>
      </c>
      <c r="B57" s="17"/>
      <c r="C57" s="18"/>
      <c r="D57" s="18"/>
      <c r="E57" s="18"/>
      <c r="F57" s="18"/>
      <c r="G57" s="18"/>
      <c r="H57" s="19"/>
      <c r="I57" s="13">
        <v>15</v>
      </c>
      <c r="J57" s="17"/>
      <c r="K57" s="18"/>
      <c r="L57" s="18"/>
      <c r="M57" s="18"/>
      <c r="N57" s="18"/>
      <c r="O57" s="18"/>
      <c r="P57" s="19"/>
      <c r="Q57" s="5"/>
    </row>
    <row r="58" spans="1:17" ht="15.75">
      <c r="A58" s="13"/>
      <c r="B58" s="17"/>
      <c r="C58" s="18"/>
      <c r="D58" s="18"/>
      <c r="E58" s="18"/>
      <c r="F58" s="18"/>
      <c r="G58" s="18"/>
      <c r="H58" s="26" t="s">
        <v>337</v>
      </c>
      <c r="I58" s="13"/>
      <c r="J58" s="17"/>
      <c r="K58" s="18"/>
      <c r="L58" s="18"/>
      <c r="M58" s="18"/>
      <c r="N58" s="18"/>
      <c r="O58" s="18"/>
      <c r="P58" s="26" t="s">
        <v>337</v>
      </c>
      <c r="Q58" s="5"/>
    </row>
    <row r="59" spans="1:17" ht="15.75">
      <c r="A59" s="13"/>
      <c r="B59" s="18"/>
      <c r="C59" s="18"/>
      <c r="D59" s="18"/>
      <c r="E59" s="18"/>
      <c r="F59" s="18"/>
      <c r="G59" s="18" t="s">
        <v>339</v>
      </c>
      <c r="H59" s="19">
        <f>SUM(H51:H58)</f>
        <v>0</v>
      </c>
      <c r="I59" s="13"/>
      <c r="J59" s="18"/>
      <c r="K59" s="18"/>
      <c r="L59" s="18"/>
      <c r="M59" s="18"/>
      <c r="N59" s="18"/>
      <c r="O59" s="18" t="s">
        <v>339</v>
      </c>
      <c r="P59" s="19">
        <f>SUM(P51:P58)</f>
        <v>0</v>
      </c>
      <c r="Q59" s="5"/>
    </row>
    <row r="60" spans="1:17" ht="15.75">
      <c r="A60" s="13"/>
      <c r="B60" s="18"/>
      <c r="C60" s="18"/>
      <c r="D60" s="18"/>
      <c r="E60" s="18"/>
      <c r="F60" s="18"/>
      <c r="G60" s="18"/>
      <c r="H60" s="26" t="s">
        <v>337</v>
      </c>
      <c r="I60" s="13"/>
      <c r="J60" s="18"/>
      <c r="K60" s="18"/>
      <c r="L60" s="18"/>
      <c r="M60" s="18"/>
      <c r="N60" s="18"/>
      <c r="O60" s="18"/>
      <c r="P60" s="26" t="s">
        <v>337</v>
      </c>
      <c r="Q60" s="5"/>
    </row>
    <row r="61" spans="1:17" ht="15.75">
      <c r="A61" s="13"/>
      <c r="B61" s="18"/>
      <c r="C61" s="18" t="s">
        <v>803</v>
      </c>
      <c r="D61" s="18"/>
      <c r="E61" s="18"/>
      <c r="F61" s="18"/>
      <c r="G61" s="18"/>
      <c r="H61" s="19">
        <f>SUM(H49+H59)</f>
        <v>0</v>
      </c>
      <c r="I61" s="13"/>
      <c r="J61" s="18"/>
      <c r="K61" s="18" t="s">
        <v>803</v>
      </c>
      <c r="L61" s="18"/>
      <c r="M61" s="18"/>
      <c r="N61" s="18"/>
      <c r="O61" s="18"/>
      <c r="P61" s="19">
        <f>SUM(P49+P59)</f>
        <v>0</v>
      </c>
      <c r="Q61" s="5"/>
    </row>
    <row r="62" spans="1:17" ht="15.75">
      <c r="A62" s="13"/>
      <c r="B62" s="18"/>
      <c r="C62" s="18" t="s">
        <v>512</v>
      </c>
      <c r="D62" s="18" t="s">
        <v>513</v>
      </c>
      <c r="E62" s="18" t="e">
        <f>(SUM(H$40:H$47)+SUM(H$51:H$57))/(COUNTA(H$40:H$47)+COUNTA(H$51:H$57))</f>
        <v>#DIV/0!</v>
      </c>
      <c r="F62" s="18" t="s">
        <v>514</v>
      </c>
      <c r="G62" s="18"/>
      <c r="H62" s="26" t="s">
        <v>515</v>
      </c>
      <c r="I62" s="13"/>
      <c r="J62" s="18"/>
      <c r="K62" s="18" t="s">
        <v>512</v>
      </c>
      <c r="L62" s="18" t="s">
        <v>513</v>
      </c>
      <c r="M62" s="18" t="e">
        <f>(SUM(P$40:P$47)+SUM(P$51:P$57))/(COUNTA(P$40:P$47)+COUNTA(P$51:P$57))</f>
        <v>#DIV/0!</v>
      </c>
      <c r="N62" s="18" t="s">
        <v>514</v>
      </c>
      <c r="O62" s="18"/>
      <c r="P62" s="26" t="s">
        <v>515</v>
      </c>
      <c r="Q62" s="5"/>
    </row>
    <row r="63" spans="1:17" ht="15.75">
      <c r="A63" s="13"/>
      <c r="B63" s="18"/>
      <c r="C63" s="18"/>
      <c r="D63" s="18"/>
      <c r="E63" s="18"/>
      <c r="F63" s="18"/>
      <c r="G63" s="18"/>
      <c r="H63" s="19"/>
      <c r="I63" s="13"/>
      <c r="J63" s="18"/>
      <c r="K63" s="18"/>
      <c r="L63" s="18"/>
      <c r="M63" s="18"/>
      <c r="N63" s="18"/>
      <c r="O63" s="18"/>
      <c r="P63" s="19"/>
      <c r="Q63" s="5"/>
    </row>
    <row r="64" spans="1:17" ht="15.75">
      <c r="A64" s="13"/>
      <c r="B64" s="18" t="s">
        <v>804</v>
      </c>
      <c r="C64" s="18"/>
      <c r="D64" s="18"/>
      <c r="E64" s="18"/>
      <c r="F64" s="18"/>
      <c r="G64" s="18"/>
      <c r="H64" s="19">
        <f>SUM(H35+H61)</f>
        <v>194</v>
      </c>
      <c r="I64" s="13"/>
      <c r="J64" s="18" t="s">
        <v>804</v>
      </c>
      <c r="K64" s="18"/>
      <c r="L64" s="18"/>
      <c r="M64" s="18"/>
      <c r="N64" s="18"/>
      <c r="O64" s="18"/>
      <c r="P64" s="19">
        <f>SUM(P35+P61)</f>
        <v>0</v>
      </c>
      <c r="Q64" s="5"/>
    </row>
    <row r="65" spans="1:17" ht="15.75">
      <c r="A65" s="31"/>
      <c r="B65" s="32"/>
      <c r="C65" s="32" t="s">
        <v>512</v>
      </c>
      <c r="D65" s="32" t="s">
        <v>513</v>
      </c>
      <c r="E65" s="32">
        <f>H64/(COUNTA(H9:H20)+COUNTA(H24:H31)+COUNTA(H40:H47)+COUNTA(H51:H57))</f>
        <v>97</v>
      </c>
      <c r="F65" s="32" t="s">
        <v>514</v>
      </c>
      <c r="G65" s="32"/>
      <c r="H65" s="33"/>
      <c r="I65" s="31"/>
      <c r="J65" s="32"/>
      <c r="K65" s="32" t="s">
        <v>512</v>
      </c>
      <c r="L65" s="32" t="s">
        <v>513</v>
      </c>
      <c r="M65" s="32" t="e">
        <f>P64/(COUNTA(P9:P20)+COUNTA(P24:P31)+COUNTA(P40:P47)+COUNTA(P51:P57))</f>
        <v>#DIV/0!</v>
      </c>
      <c r="N65" s="32" t="s">
        <v>514</v>
      </c>
      <c r="O65" s="32"/>
      <c r="P65" s="33"/>
      <c r="Q65" s="5"/>
    </row>
    <row r="66" spans="1:17" ht="15">
      <c r="A66" s="14" t="s">
        <v>806</v>
      </c>
      <c r="B66" s="5"/>
      <c r="C66" s="5"/>
      <c r="D66" s="5"/>
      <c r="E66" s="5"/>
      <c r="F66" s="5"/>
      <c r="G66" s="36" t="e">
        <f>H64/P64*100</f>
        <v>#DIV/0!</v>
      </c>
      <c r="H66" s="5"/>
      <c r="I66" s="14" t="s">
        <v>807</v>
      </c>
      <c r="J66" s="5"/>
      <c r="K66" s="5"/>
      <c r="L66" s="5"/>
      <c r="M66" s="5"/>
      <c r="N66" s="5"/>
      <c r="O66" s="36" t="e">
        <f>P64/X64*100</f>
        <v>#DIV/0!</v>
      </c>
      <c r="P66" s="5"/>
      <c r="Q66" s="5"/>
    </row>
    <row r="67" spans="1:17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5.75">
      <c r="A68" s="5"/>
      <c r="B68" s="17"/>
      <c r="C68" s="18"/>
      <c r="D68" s="18"/>
      <c r="E68" s="18"/>
      <c r="F68" s="18"/>
      <c r="G68" s="18"/>
      <c r="H68" s="19"/>
      <c r="I68" s="5"/>
      <c r="J68" s="5"/>
      <c r="K68" s="5"/>
      <c r="L68" s="5"/>
      <c r="M68" s="5"/>
      <c r="N68" s="5"/>
      <c r="O68" s="5"/>
      <c r="P68" s="5"/>
      <c r="Q68" s="5"/>
    </row>
    <row r="69" spans="1:17" ht="15.75">
      <c r="A69" s="5"/>
      <c r="B69" s="17"/>
      <c r="C69" s="18"/>
      <c r="D69" s="18"/>
      <c r="E69" s="18"/>
      <c r="F69" s="18"/>
      <c r="G69" s="18"/>
      <c r="H69" s="19"/>
      <c r="I69" s="5"/>
      <c r="J69" s="5"/>
      <c r="K69" s="5"/>
      <c r="L69" s="5"/>
      <c r="M69" s="5"/>
      <c r="N69" s="5"/>
      <c r="O69" s="5"/>
      <c r="P69" s="5"/>
      <c r="Q69" s="5"/>
    </row>
    <row r="70" spans="1:17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</sheetData>
  <sheetProtection/>
  <printOptions/>
  <pageMargins left="0.5" right="0.4" top="0.5" bottom="0.375" header="0.5" footer="0.5"/>
  <pageSetup horizontalDpi="300" verticalDpi="300" orientation="portrait" paperSize="9" scale="77"/>
  <rowBreaks count="1" manualBreakCount="1">
    <brk id="66" max="65535" man="1"/>
  </rowBreaks>
  <colBreaks count="3" manualBreakCount="3">
    <brk id="14" max="65535" man="1"/>
    <brk id="23" max="65535" man="1"/>
    <brk id="3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O153"/>
  <sheetViews>
    <sheetView defaultGridColor="0" zoomScale="87" zoomScaleNormal="87" zoomScalePageLayoutView="0" colorId="22" workbookViewId="0" topLeftCell="A1">
      <selection activeCell="B7" sqref="B7"/>
    </sheetView>
  </sheetViews>
  <sheetFormatPr defaultColWidth="10.19921875" defaultRowHeight="15"/>
  <cols>
    <col min="1" max="1" width="10.19921875" style="0" customWidth="1"/>
    <col min="2" max="2" width="16.69921875" style="0" customWidth="1"/>
    <col min="3" max="3" width="5.69921875" style="0" customWidth="1"/>
    <col min="4" max="4" width="8.69921875" style="0" customWidth="1"/>
    <col min="5" max="5" width="9.8984375" style="0" customWidth="1"/>
    <col min="6" max="6" width="10.19921875" style="0" customWidth="1"/>
    <col min="7" max="7" width="8.69921875" style="0" customWidth="1"/>
    <col min="8" max="8" width="7.69921875" style="0" customWidth="1"/>
    <col min="9" max="9" width="8.69921875" style="0" customWidth="1"/>
  </cols>
  <sheetData>
    <row r="1" spans="1:14" ht="15.75" thickBot="1">
      <c r="A1" s="5" t="s">
        <v>1069</v>
      </c>
      <c r="B1" s="5"/>
      <c r="C1" s="5"/>
      <c r="D1" s="5"/>
      <c r="E1" s="38"/>
      <c r="F1" s="5"/>
      <c r="G1" s="5"/>
      <c r="H1" s="5"/>
      <c r="I1" s="5"/>
      <c r="J1" s="5"/>
      <c r="K1" s="5"/>
      <c r="L1" s="5"/>
      <c r="M1" s="5"/>
      <c r="N1" s="5"/>
    </row>
    <row r="2" spans="1:14" ht="15.75">
      <c r="A2" s="39" t="s">
        <v>956</v>
      </c>
      <c r="B2" s="40"/>
      <c r="C2" s="40"/>
      <c r="D2" s="40"/>
      <c r="E2" s="41"/>
      <c r="F2" s="40"/>
      <c r="G2" s="40"/>
      <c r="H2" s="42"/>
      <c r="I2" s="42"/>
      <c r="J2" s="5"/>
      <c r="K2" s="5"/>
      <c r="L2" s="5"/>
      <c r="M2" s="5"/>
      <c r="N2" s="5"/>
    </row>
    <row r="3" spans="1:14" ht="15">
      <c r="A3" s="43"/>
      <c r="B3" s="12"/>
      <c r="C3" s="5"/>
      <c r="D3" s="5"/>
      <c r="E3" s="38"/>
      <c r="F3" s="5"/>
      <c r="G3" s="5"/>
      <c r="H3" s="44"/>
      <c r="I3" s="44"/>
      <c r="J3" s="5"/>
      <c r="K3" s="5"/>
      <c r="L3" s="5"/>
      <c r="M3" s="5"/>
      <c r="N3" s="5"/>
    </row>
    <row r="4" spans="1:14" ht="15.75">
      <c r="A4" s="45" t="s">
        <v>957</v>
      </c>
      <c r="B4" s="25" t="s">
        <v>958</v>
      </c>
      <c r="C4" s="25" t="s">
        <v>959</v>
      </c>
      <c r="D4" s="25"/>
      <c r="E4" s="46"/>
      <c r="F4" s="5"/>
      <c r="G4" s="5"/>
      <c r="H4" s="47">
        <v>1999</v>
      </c>
      <c r="I4" s="44" t="s">
        <v>960</v>
      </c>
      <c r="J4" s="5"/>
      <c r="K4" s="5"/>
      <c r="L4" s="5"/>
      <c r="M4" s="5"/>
      <c r="N4" s="5"/>
    </row>
    <row r="5" spans="1:14" ht="15.75" thickBot="1">
      <c r="A5" s="48" t="s">
        <v>961</v>
      </c>
      <c r="B5" s="49" t="s">
        <v>962</v>
      </c>
      <c r="C5" s="49" t="s">
        <v>963</v>
      </c>
      <c r="D5" s="49" t="s">
        <v>964</v>
      </c>
      <c r="E5" s="50" t="s">
        <v>965</v>
      </c>
      <c r="F5" s="49" t="s">
        <v>966</v>
      </c>
      <c r="G5" s="49" t="s">
        <v>967</v>
      </c>
      <c r="H5" s="51" t="s">
        <v>968</v>
      </c>
      <c r="I5" s="52" t="s">
        <v>969</v>
      </c>
      <c r="J5" s="5"/>
      <c r="K5" s="5"/>
      <c r="L5" s="5"/>
      <c r="M5" s="5">
        <f>62.5/0.9179</f>
        <v>68.09020590478265</v>
      </c>
      <c r="N5" s="5"/>
    </row>
    <row r="6" spans="1:14" ht="15.75">
      <c r="A6" s="45" t="s">
        <v>970</v>
      </c>
      <c r="B6" s="53"/>
      <c r="C6" s="53"/>
      <c r="D6" s="53"/>
      <c r="E6" s="54"/>
      <c r="F6" s="53"/>
      <c r="G6" s="53"/>
      <c r="H6" s="55"/>
      <c r="I6" s="56">
        <v>0</v>
      </c>
      <c r="J6" s="5"/>
      <c r="K6" s="5" t="s">
        <v>971</v>
      </c>
      <c r="L6" s="5">
        <v>0.9435</v>
      </c>
      <c r="M6" s="5">
        <f>14*L6</f>
        <v>13.209</v>
      </c>
      <c r="N6" s="5">
        <v>356</v>
      </c>
    </row>
    <row r="7" spans="1:14" ht="15">
      <c r="A7" s="43" t="s">
        <v>972</v>
      </c>
      <c r="B7" s="53"/>
      <c r="C7" s="53"/>
      <c r="D7" s="53"/>
      <c r="E7" s="54"/>
      <c r="F7" s="53"/>
      <c r="G7" s="53"/>
      <c r="H7" s="55"/>
      <c r="I7" s="56">
        <v>0</v>
      </c>
      <c r="J7" s="5"/>
      <c r="K7" s="5" t="s">
        <v>973</v>
      </c>
      <c r="L7" s="5">
        <v>0.8489</v>
      </c>
      <c r="M7" s="5">
        <f>57.9/L7</f>
        <v>68.20591353516316</v>
      </c>
      <c r="N7" s="5"/>
    </row>
    <row r="8" spans="1:14" ht="15">
      <c r="A8" s="43"/>
      <c r="B8" s="53"/>
      <c r="C8" s="53"/>
      <c r="D8" s="53"/>
      <c r="E8" s="54"/>
      <c r="F8" s="53"/>
      <c r="G8" s="53"/>
      <c r="H8" s="55"/>
      <c r="I8" s="56"/>
      <c r="J8" s="5"/>
      <c r="K8" s="5"/>
      <c r="L8" s="5"/>
      <c r="M8" s="5"/>
      <c r="N8" s="5"/>
    </row>
    <row r="9" spans="1:14" ht="15.75" thickBot="1">
      <c r="A9" s="43"/>
      <c r="B9" s="53"/>
      <c r="C9" s="53"/>
      <c r="D9" s="53"/>
      <c r="E9" s="54"/>
      <c r="F9" s="53"/>
      <c r="G9" s="49"/>
      <c r="H9" s="51"/>
      <c r="I9" s="52"/>
      <c r="J9" s="5"/>
      <c r="K9" s="5"/>
      <c r="L9" s="5"/>
      <c r="M9" s="5"/>
      <c r="N9" s="5"/>
    </row>
    <row r="10" spans="1:14" ht="15.75" thickBot="1">
      <c r="A10" s="57"/>
      <c r="B10" s="58"/>
      <c r="C10" s="58"/>
      <c r="D10" s="58"/>
      <c r="E10" s="59"/>
      <c r="F10" s="58"/>
      <c r="G10" s="60" t="s">
        <v>974</v>
      </c>
      <c r="H10" s="61">
        <f>SUM(H6:H9)</f>
        <v>0</v>
      </c>
      <c r="I10" s="62">
        <f>SUM(I6:I9)</f>
        <v>0</v>
      </c>
      <c r="J10" s="5"/>
      <c r="K10" s="5"/>
      <c r="L10" s="5"/>
      <c r="M10" s="5"/>
      <c r="N10" s="5"/>
    </row>
    <row r="11" spans="1:14" ht="17.25" thickBot="1" thickTop="1">
      <c r="A11" s="45" t="s">
        <v>975</v>
      </c>
      <c r="B11" s="58" t="s">
        <v>62</v>
      </c>
      <c r="C11" s="53">
        <v>1948</v>
      </c>
      <c r="D11" s="53" t="s">
        <v>979</v>
      </c>
      <c r="E11" s="63">
        <v>36390</v>
      </c>
      <c r="F11" s="53" t="s">
        <v>82</v>
      </c>
      <c r="G11" s="64" t="s">
        <v>1053</v>
      </c>
      <c r="H11" s="55">
        <v>848</v>
      </c>
      <c r="I11" s="56">
        <v>789</v>
      </c>
      <c r="J11" s="5"/>
      <c r="K11" s="5"/>
      <c r="L11" s="5"/>
      <c r="M11" s="5"/>
      <c r="N11" s="5"/>
    </row>
    <row r="12" spans="1:14" ht="15.75" thickTop="1">
      <c r="A12" s="43" t="s">
        <v>972</v>
      </c>
      <c r="B12" s="53" t="s">
        <v>62</v>
      </c>
      <c r="C12" s="53">
        <v>1948</v>
      </c>
      <c r="D12" s="14" t="s">
        <v>979</v>
      </c>
      <c r="E12" s="63">
        <v>36363</v>
      </c>
      <c r="F12" s="91" t="s">
        <v>127</v>
      </c>
      <c r="G12" s="92" t="s">
        <v>1033</v>
      </c>
      <c r="H12" s="55">
        <v>865</v>
      </c>
      <c r="I12" s="56">
        <v>815</v>
      </c>
      <c r="J12" s="5"/>
      <c r="K12" s="5"/>
      <c r="L12" s="5"/>
      <c r="M12" s="5"/>
      <c r="N12" s="5"/>
    </row>
    <row r="13" spans="1:14" ht="15">
      <c r="A13" s="43"/>
      <c r="B13" s="53"/>
      <c r="C13" s="53"/>
      <c r="D13" s="53"/>
      <c r="E13" s="54"/>
      <c r="F13" s="53"/>
      <c r="G13" s="53"/>
      <c r="H13" s="55"/>
      <c r="I13" s="56"/>
      <c r="J13" s="5"/>
      <c r="K13" s="5"/>
      <c r="L13" s="5"/>
      <c r="M13" s="5"/>
      <c r="N13" s="5"/>
    </row>
    <row r="14" spans="1:14" ht="15.75" thickBot="1">
      <c r="A14" s="43"/>
      <c r="B14" s="53"/>
      <c r="C14" s="53"/>
      <c r="D14" s="53"/>
      <c r="E14" s="54"/>
      <c r="F14" s="53"/>
      <c r="G14" s="49"/>
      <c r="H14" s="51"/>
      <c r="I14" s="52"/>
      <c r="J14" s="5"/>
      <c r="K14" s="5"/>
      <c r="L14" s="5"/>
      <c r="M14" s="5"/>
      <c r="N14" s="5"/>
    </row>
    <row r="15" spans="1:14" ht="15.75" thickBot="1">
      <c r="A15" s="57"/>
      <c r="B15" s="58"/>
      <c r="C15" s="58"/>
      <c r="D15" s="58"/>
      <c r="E15" s="59"/>
      <c r="F15" s="58"/>
      <c r="G15" s="60" t="s">
        <v>974</v>
      </c>
      <c r="H15" s="61">
        <f>SUM(H11:H14)</f>
        <v>1713</v>
      </c>
      <c r="I15" s="62">
        <f>SUM(I11:I14)</f>
        <v>1604</v>
      </c>
      <c r="J15" s="5"/>
      <c r="K15" s="5"/>
      <c r="L15" s="5"/>
      <c r="M15" s="5"/>
      <c r="N15" s="5"/>
    </row>
    <row r="16" spans="1:14" ht="16.5" thickTop="1">
      <c r="A16" s="45" t="s">
        <v>978</v>
      </c>
      <c r="B16" s="53" t="s">
        <v>223</v>
      </c>
      <c r="C16" s="53">
        <v>1957</v>
      </c>
      <c r="D16" s="53" t="s">
        <v>979</v>
      </c>
      <c r="E16" s="63">
        <v>36355</v>
      </c>
      <c r="F16" s="53" t="s">
        <v>369</v>
      </c>
      <c r="G16" s="53" t="s">
        <v>370</v>
      </c>
      <c r="H16" s="55">
        <v>567</v>
      </c>
      <c r="I16" s="56">
        <v>567</v>
      </c>
      <c r="J16" s="5"/>
      <c r="K16" s="5"/>
      <c r="L16" s="5"/>
      <c r="M16" s="5"/>
      <c r="N16" s="5"/>
    </row>
    <row r="17" spans="1:15" ht="15">
      <c r="A17" s="43" t="s">
        <v>972</v>
      </c>
      <c r="B17" s="53" t="s">
        <v>223</v>
      </c>
      <c r="C17" s="53">
        <v>1957</v>
      </c>
      <c r="D17" s="53" t="s">
        <v>979</v>
      </c>
      <c r="E17" s="63">
        <v>36427</v>
      </c>
      <c r="F17" s="53" t="s">
        <v>286</v>
      </c>
      <c r="G17" s="53" t="s">
        <v>287</v>
      </c>
      <c r="H17" s="55">
        <v>314</v>
      </c>
      <c r="I17" s="56">
        <v>393</v>
      </c>
      <c r="J17" s="5"/>
      <c r="K17" s="5" t="s">
        <v>980</v>
      </c>
      <c r="L17" s="5">
        <v>1.132</v>
      </c>
      <c r="M17" s="5">
        <v>4.23</v>
      </c>
      <c r="N17" s="5">
        <f>M17*L17</f>
        <v>4.78836</v>
      </c>
      <c r="O17" s="5">
        <v>500</v>
      </c>
    </row>
    <row r="18" spans="1:15" ht="15">
      <c r="A18" s="43"/>
      <c r="B18" s="53"/>
      <c r="C18" s="53"/>
      <c r="D18" s="53"/>
      <c r="E18" s="54"/>
      <c r="F18" s="53"/>
      <c r="G18" s="53"/>
      <c r="H18" s="55"/>
      <c r="I18" s="56"/>
      <c r="J18" s="5"/>
      <c r="K18" s="5" t="s">
        <v>981</v>
      </c>
      <c r="L18" s="5">
        <v>1.135</v>
      </c>
      <c r="M18" s="5">
        <v>9</v>
      </c>
      <c r="N18" s="5">
        <f>M18*L18</f>
        <v>10.215</v>
      </c>
      <c r="O18" s="5">
        <v>362</v>
      </c>
    </row>
    <row r="19" spans="1:15" ht="15.75" thickBot="1">
      <c r="A19" s="43"/>
      <c r="B19" s="53"/>
      <c r="C19" s="53"/>
      <c r="D19" s="53"/>
      <c r="E19" s="54"/>
      <c r="F19" s="53"/>
      <c r="G19" s="49"/>
      <c r="H19" s="51"/>
      <c r="I19" s="52"/>
      <c r="J19" s="5"/>
      <c r="K19" s="5"/>
      <c r="L19" s="5"/>
      <c r="M19" s="5">
        <v>214</v>
      </c>
      <c r="N19" s="5"/>
      <c r="O19" s="5"/>
    </row>
    <row r="20" spans="1:15" ht="15.75" thickBot="1">
      <c r="A20" s="57"/>
      <c r="B20" s="58"/>
      <c r="C20" s="58"/>
      <c r="D20" s="58"/>
      <c r="E20" s="59"/>
      <c r="F20" s="58"/>
      <c r="G20" s="60" t="s">
        <v>974</v>
      </c>
      <c r="H20" s="61">
        <f>SUM(H16:H19)</f>
        <v>881</v>
      </c>
      <c r="I20" s="62">
        <f>SUM(I16:I19)</f>
        <v>960</v>
      </c>
      <c r="J20" s="5"/>
      <c r="K20" s="5"/>
      <c r="L20" s="5"/>
      <c r="M20" s="5"/>
      <c r="N20" s="5"/>
      <c r="O20" s="5"/>
    </row>
    <row r="21" spans="1:15" ht="16.5" thickTop="1">
      <c r="A21" s="45" t="s">
        <v>982</v>
      </c>
      <c r="B21" s="53" t="s">
        <v>223</v>
      </c>
      <c r="C21" s="53">
        <v>1957</v>
      </c>
      <c r="D21" s="53" t="s">
        <v>979</v>
      </c>
      <c r="E21" s="63">
        <v>36423</v>
      </c>
      <c r="F21" s="53" t="s">
        <v>1061</v>
      </c>
      <c r="G21" s="53" t="s">
        <v>1059</v>
      </c>
      <c r="H21" s="55">
        <v>366</v>
      </c>
      <c r="I21" s="56">
        <v>412</v>
      </c>
      <c r="J21" s="5"/>
      <c r="K21" s="5"/>
      <c r="L21" s="5"/>
      <c r="M21" s="5"/>
      <c r="N21" s="5"/>
      <c r="O21" s="5"/>
    </row>
    <row r="22" spans="1:15" ht="15">
      <c r="A22" s="43" t="s">
        <v>972</v>
      </c>
      <c r="B22" s="53" t="s">
        <v>223</v>
      </c>
      <c r="C22" s="53">
        <v>1957</v>
      </c>
      <c r="D22" s="53" t="s">
        <v>979</v>
      </c>
      <c r="E22" s="63">
        <v>36423</v>
      </c>
      <c r="F22" s="53" t="s">
        <v>1051</v>
      </c>
      <c r="G22" s="53" t="s">
        <v>1055</v>
      </c>
      <c r="H22" s="55">
        <v>338</v>
      </c>
      <c r="I22" s="56">
        <v>418</v>
      </c>
      <c r="J22" s="5"/>
      <c r="K22" s="5"/>
      <c r="L22" s="5"/>
      <c r="M22" s="5"/>
      <c r="N22" s="5"/>
      <c r="O22" s="5"/>
    </row>
    <row r="23" spans="1:15" ht="15">
      <c r="A23" s="43"/>
      <c r="B23" s="53"/>
      <c r="C23" s="53"/>
      <c r="D23" s="53"/>
      <c r="E23" s="54"/>
      <c r="F23" s="53"/>
      <c r="G23" s="53"/>
      <c r="H23" s="55"/>
      <c r="I23" s="56"/>
      <c r="J23" s="5"/>
      <c r="K23" s="5"/>
      <c r="L23" s="5"/>
      <c r="M23" s="5"/>
      <c r="N23" s="5"/>
      <c r="O23" s="5"/>
    </row>
    <row r="24" spans="1:15" ht="15.75" thickBot="1">
      <c r="A24" s="43"/>
      <c r="B24" s="53"/>
      <c r="C24" s="53"/>
      <c r="D24" s="53"/>
      <c r="E24" s="54"/>
      <c r="F24" s="53"/>
      <c r="G24" s="49"/>
      <c r="H24" s="51"/>
      <c r="I24" s="52"/>
      <c r="J24" s="5"/>
      <c r="K24" s="5"/>
      <c r="L24" s="5"/>
      <c r="M24" s="5"/>
      <c r="N24" s="5"/>
      <c r="O24" s="5"/>
    </row>
    <row r="25" spans="1:15" ht="15.75" thickBot="1">
      <c r="A25" s="57"/>
      <c r="B25" s="58"/>
      <c r="C25" s="58"/>
      <c r="D25" s="58"/>
      <c r="E25" s="59"/>
      <c r="F25" s="58"/>
      <c r="G25" s="60" t="s">
        <v>974</v>
      </c>
      <c r="H25" s="61">
        <f>SUM(H21:H24)</f>
        <v>704</v>
      </c>
      <c r="I25" s="62">
        <f>SUM(I21:I24)</f>
        <v>830</v>
      </c>
      <c r="J25" s="5"/>
      <c r="K25" s="5"/>
      <c r="L25" s="5"/>
      <c r="M25" s="5"/>
      <c r="N25" s="5"/>
      <c r="O25" s="5"/>
    </row>
    <row r="26" spans="1:15" ht="16.5" thickTop="1">
      <c r="A26" s="45" t="s">
        <v>983</v>
      </c>
      <c r="B26" s="53" t="s">
        <v>62</v>
      </c>
      <c r="C26" s="53">
        <v>1948</v>
      </c>
      <c r="D26" s="14" t="s">
        <v>976</v>
      </c>
      <c r="E26" s="63">
        <v>36345</v>
      </c>
      <c r="F26" s="53" t="s">
        <v>55</v>
      </c>
      <c r="G26" s="64" t="s">
        <v>977</v>
      </c>
      <c r="H26" s="55">
        <v>812</v>
      </c>
      <c r="I26" s="56">
        <v>740</v>
      </c>
      <c r="J26" s="5"/>
      <c r="K26" s="5"/>
      <c r="L26" s="5"/>
      <c r="M26" s="5"/>
      <c r="N26" s="5"/>
      <c r="O26" s="5"/>
    </row>
    <row r="27" spans="1:15" ht="15">
      <c r="A27" s="43" t="s">
        <v>972</v>
      </c>
      <c r="B27" s="53" t="s">
        <v>62</v>
      </c>
      <c r="C27" s="53">
        <v>1948</v>
      </c>
      <c r="D27" s="14" t="s">
        <v>976</v>
      </c>
      <c r="E27" s="63">
        <v>36344</v>
      </c>
      <c r="F27" s="91" t="s">
        <v>59</v>
      </c>
      <c r="G27" s="91" t="s">
        <v>1034</v>
      </c>
      <c r="H27" s="55">
        <v>746</v>
      </c>
      <c r="I27" s="56">
        <v>374</v>
      </c>
      <c r="J27" s="5"/>
      <c r="K27" s="5"/>
      <c r="L27" s="5"/>
      <c r="M27" s="5"/>
      <c r="N27" s="5"/>
      <c r="O27" s="5"/>
    </row>
    <row r="28" spans="1:15" ht="15">
      <c r="A28" s="43"/>
      <c r="B28" s="53"/>
      <c r="C28" s="53"/>
      <c r="D28" s="53"/>
      <c r="E28" s="54"/>
      <c r="F28" s="53"/>
      <c r="G28" s="53"/>
      <c r="H28" s="55"/>
      <c r="I28" s="56"/>
      <c r="J28" s="5"/>
      <c r="K28" s="5"/>
      <c r="L28" s="5"/>
      <c r="M28" s="5"/>
      <c r="N28" s="5"/>
      <c r="O28" s="5"/>
    </row>
    <row r="29" spans="1:15" ht="15.75" thickBot="1">
      <c r="A29" s="43"/>
      <c r="B29" s="53"/>
      <c r="C29" s="53"/>
      <c r="D29" s="53"/>
      <c r="E29" s="54"/>
      <c r="F29" s="53"/>
      <c r="G29" s="49"/>
      <c r="H29" s="51"/>
      <c r="I29" s="52"/>
      <c r="J29" s="5"/>
      <c r="K29" s="5"/>
      <c r="L29" s="5"/>
      <c r="M29" s="5"/>
      <c r="N29" s="5"/>
      <c r="O29" s="5"/>
    </row>
    <row r="30" spans="1:15" ht="15.75" thickBot="1">
      <c r="A30" s="57"/>
      <c r="B30" s="58"/>
      <c r="C30" s="58"/>
      <c r="D30" s="58"/>
      <c r="E30" s="59"/>
      <c r="F30" s="58"/>
      <c r="G30" s="60" t="s">
        <v>974</v>
      </c>
      <c r="H30" s="61">
        <f>SUM(H26:H29)</f>
        <v>1558</v>
      </c>
      <c r="I30" s="62">
        <f>SUM(I26:I29)</f>
        <v>1114</v>
      </c>
      <c r="J30" s="5"/>
      <c r="K30" s="5"/>
      <c r="L30" s="5"/>
      <c r="M30" s="5"/>
      <c r="N30" s="5"/>
      <c r="O30" s="5"/>
    </row>
    <row r="31" spans="1:15" ht="17.25" thickBot="1" thickTop="1">
      <c r="A31" s="48" t="s">
        <v>962</v>
      </c>
      <c r="B31" s="65">
        <v>4</v>
      </c>
      <c r="C31" s="49" t="s">
        <v>984</v>
      </c>
      <c r="D31" s="66"/>
      <c r="E31" s="67">
        <f>COUNTA(E6:E30)</f>
        <v>8</v>
      </c>
      <c r="F31" s="68" t="s">
        <v>985</v>
      </c>
      <c r="G31" s="66"/>
      <c r="H31" s="69">
        <f>H10+H15+H20+H25+H30</f>
        <v>4856</v>
      </c>
      <c r="I31" s="70">
        <f>I10+I15+I20+I25+I30</f>
        <v>4508</v>
      </c>
      <c r="J31" s="5"/>
      <c r="K31" s="5"/>
      <c r="L31" s="5"/>
      <c r="M31" s="5"/>
      <c r="N31" s="5"/>
      <c r="O31" s="5"/>
    </row>
    <row r="32" spans="1:15" ht="15">
      <c r="A32" s="5"/>
      <c r="B32" s="5"/>
      <c r="C32" s="5"/>
      <c r="D32" s="5"/>
      <c r="E32" s="38"/>
      <c r="F32" s="5"/>
      <c r="G32" s="5" t="s">
        <v>986</v>
      </c>
      <c r="H32" s="71">
        <f>H31/E31</f>
        <v>607</v>
      </c>
      <c r="I32" s="71" t="e">
        <f>I31/F31</f>
        <v>#DIV/0!</v>
      </c>
      <c r="J32" s="5"/>
      <c r="K32" s="5"/>
      <c r="L32" s="5"/>
      <c r="M32" s="5"/>
      <c r="N32" s="5"/>
      <c r="O32" s="5"/>
    </row>
    <row r="33" spans="1:9" ht="15.75" thickBot="1">
      <c r="A33" s="5"/>
      <c r="B33" s="5"/>
      <c r="C33" s="5"/>
      <c r="D33" s="5"/>
      <c r="E33" s="38"/>
      <c r="F33" s="5"/>
      <c r="G33" s="5"/>
      <c r="H33" s="5"/>
      <c r="I33" s="5"/>
    </row>
    <row r="34" spans="1:9" ht="15.75">
      <c r="A34" s="39" t="s">
        <v>956</v>
      </c>
      <c r="B34" s="40"/>
      <c r="C34" s="40"/>
      <c r="D34" s="40"/>
      <c r="E34" s="41"/>
      <c r="F34" s="40"/>
      <c r="G34" s="40"/>
      <c r="H34" s="42"/>
      <c r="I34" s="42"/>
    </row>
    <row r="35" spans="1:9" ht="15">
      <c r="A35" s="43"/>
      <c r="B35" s="12"/>
      <c r="C35" s="5"/>
      <c r="D35" s="5"/>
      <c r="E35" s="38"/>
      <c r="F35" s="5"/>
      <c r="G35" s="5"/>
      <c r="H35" s="44"/>
      <c r="I35" s="44"/>
    </row>
    <row r="36" spans="1:9" ht="15.75">
      <c r="A36" s="45" t="s">
        <v>987</v>
      </c>
      <c r="B36" s="25" t="s">
        <v>958</v>
      </c>
      <c r="C36" s="25" t="s">
        <v>988</v>
      </c>
      <c r="D36" s="25"/>
      <c r="E36" s="46"/>
      <c r="F36" s="5"/>
      <c r="G36" s="5"/>
      <c r="H36" s="44"/>
      <c r="I36" s="44"/>
    </row>
    <row r="37" spans="1:9" ht="15.75" thickBot="1">
      <c r="A37" s="48" t="s">
        <v>961</v>
      </c>
      <c r="B37" s="49" t="s">
        <v>962</v>
      </c>
      <c r="C37" s="49" t="s">
        <v>963</v>
      </c>
      <c r="D37" s="49" t="s">
        <v>964</v>
      </c>
      <c r="E37" s="50" t="s">
        <v>965</v>
      </c>
      <c r="F37" s="49" t="s">
        <v>966</v>
      </c>
      <c r="G37" s="49" t="s">
        <v>967</v>
      </c>
      <c r="H37" s="51" t="s">
        <v>968</v>
      </c>
      <c r="I37" s="52" t="s">
        <v>968</v>
      </c>
    </row>
    <row r="38" spans="1:9" ht="15.75">
      <c r="A38" s="45" t="s">
        <v>970</v>
      </c>
      <c r="B38" s="53" t="s">
        <v>632</v>
      </c>
      <c r="C38" s="53">
        <v>1944</v>
      </c>
      <c r="D38" s="53" t="s">
        <v>1040</v>
      </c>
      <c r="E38" s="63">
        <v>36376</v>
      </c>
      <c r="F38" s="53" t="s">
        <v>631</v>
      </c>
      <c r="G38" s="53" t="s">
        <v>1046</v>
      </c>
      <c r="H38" s="55">
        <v>789</v>
      </c>
      <c r="I38" s="56">
        <v>647</v>
      </c>
    </row>
    <row r="39" spans="1:9" ht="15">
      <c r="A39" s="43" t="s">
        <v>972</v>
      </c>
      <c r="B39" s="53" t="s">
        <v>632</v>
      </c>
      <c r="C39" s="53">
        <v>1944</v>
      </c>
      <c r="D39" s="53" t="s">
        <v>1040</v>
      </c>
      <c r="E39" s="63">
        <v>36373</v>
      </c>
      <c r="F39" s="53" t="s">
        <v>588</v>
      </c>
      <c r="G39" s="53" t="s">
        <v>1039</v>
      </c>
      <c r="H39" s="55">
        <v>612</v>
      </c>
      <c r="I39" s="56">
        <v>525</v>
      </c>
    </row>
    <row r="40" spans="1:9" ht="15">
      <c r="A40" s="43"/>
      <c r="B40" s="53"/>
      <c r="C40" s="53"/>
      <c r="D40" s="53"/>
      <c r="E40" s="54"/>
      <c r="F40" s="53"/>
      <c r="G40" s="53"/>
      <c r="H40" s="55"/>
      <c r="I40" s="56"/>
    </row>
    <row r="41" spans="1:9" ht="15.75" thickBot="1">
      <c r="A41" s="43"/>
      <c r="B41" s="53"/>
      <c r="C41" s="53"/>
      <c r="D41" s="53"/>
      <c r="E41" s="54"/>
      <c r="F41" s="53"/>
      <c r="G41" s="49"/>
      <c r="H41" s="51"/>
      <c r="I41" s="52"/>
    </row>
    <row r="42" spans="1:9" ht="15.75" thickBot="1">
      <c r="A42" s="57"/>
      <c r="B42" s="58"/>
      <c r="C42" s="58"/>
      <c r="D42" s="58"/>
      <c r="E42" s="59"/>
      <c r="F42" s="58"/>
      <c r="G42" s="60" t="s">
        <v>974</v>
      </c>
      <c r="H42" s="61">
        <f>SUM(H38:H41)</f>
        <v>1401</v>
      </c>
      <c r="I42" s="62">
        <f>SUM(I38:I41)</f>
        <v>1172</v>
      </c>
    </row>
    <row r="43" spans="1:9" ht="16.5" thickTop="1">
      <c r="A43" s="45" t="s">
        <v>975</v>
      </c>
      <c r="B43" s="53" t="s">
        <v>925</v>
      </c>
      <c r="C43" s="53">
        <v>1949</v>
      </c>
      <c r="D43" s="53" t="s">
        <v>1075</v>
      </c>
      <c r="E43" s="63" t="s">
        <v>1076</v>
      </c>
      <c r="F43" s="91" t="s">
        <v>102</v>
      </c>
      <c r="G43" s="104" t="s">
        <v>1079</v>
      </c>
      <c r="H43" s="55">
        <v>792</v>
      </c>
      <c r="I43" s="56">
        <v>600</v>
      </c>
    </row>
    <row r="44" spans="1:9" ht="15">
      <c r="A44" s="43" t="s">
        <v>972</v>
      </c>
      <c r="B44" s="53" t="s">
        <v>925</v>
      </c>
      <c r="C44" s="53">
        <v>1949</v>
      </c>
      <c r="D44" s="53" t="s">
        <v>1075</v>
      </c>
      <c r="E44" s="63" t="s">
        <v>1076</v>
      </c>
      <c r="F44" s="94">
        <v>5000</v>
      </c>
      <c r="G44" s="53" t="s">
        <v>1078</v>
      </c>
      <c r="H44" s="55">
        <v>838</v>
      </c>
      <c r="I44" s="56">
        <v>647</v>
      </c>
    </row>
    <row r="45" spans="1:9" ht="15">
      <c r="A45" s="43"/>
      <c r="B45" s="53"/>
      <c r="C45" s="53"/>
      <c r="D45" s="53"/>
      <c r="E45" s="63"/>
      <c r="F45" s="94"/>
      <c r="G45" s="53"/>
      <c r="H45" s="55"/>
      <c r="I45" s="56"/>
    </row>
    <row r="46" spans="1:9" ht="15.75" thickBot="1">
      <c r="A46" s="43"/>
      <c r="B46" s="53"/>
      <c r="C46" s="53"/>
      <c r="D46" s="53"/>
      <c r="E46" s="54"/>
      <c r="F46" s="53"/>
      <c r="G46" s="49"/>
      <c r="H46" s="51"/>
      <c r="I46" s="52"/>
    </row>
    <row r="47" spans="1:9" ht="15.75" thickBot="1">
      <c r="A47" s="57"/>
      <c r="B47" s="58"/>
      <c r="C47" s="58"/>
      <c r="D47" s="58"/>
      <c r="E47" s="59"/>
      <c r="F47" s="58"/>
      <c r="G47" s="60" t="s">
        <v>974</v>
      </c>
      <c r="H47" s="61">
        <f>SUM(H43:H46)</f>
        <v>1630</v>
      </c>
      <c r="I47" s="62">
        <f>SUM(I43:I46)</f>
        <v>1247</v>
      </c>
    </row>
    <row r="48" spans="1:9" ht="16.5" thickTop="1">
      <c r="A48" s="45" t="s">
        <v>978</v>
      </c>
      <c r="B48" s="53" t="s">
        <v>632</v>
      </c>
      <c r="C48" s="53">
        <v>1944</v>
      </c>
      <c r="D48" s="53" t="s">
        <v>979</v>
      </c>
      <c r="E48" s="102">
        <v>36427</v>
      </c>
      <c r="F48" s="53" t="s">
        <v>369</v>
      </c>
      <c r="G48" s="53" t="s">
        <v>1067</v>
      </c>
      <c r="H48" s="55">
        <v>529</v>
      </c>
      <c r="I48" s="56"/>
    </row>
    <row r="49" spans="1:9" ht="15">
      <c r="A49" s="43" t="s">
        <v>972</v>
      </c>
      <c r="B49" s="53" t="s">
        <v>632</v>
      </c>
      <c r="C49" s="53">
        <v>1944</v>
      </c>
      <c r="D49" s="53" t="s">
        <v>979</v>
      </c>
      <c r="E49" s="102">
        <v>36427</v>
      </c>
      <c r="F49" s="53" t="s">
        <v>1062</v>
      </c>
      <c r="G49" s="53" t="s">
        <v>1066</v>
      </c>
      <c r="H49" s="55">
        <v>471</v>
      </c>
      <c r="I49" s="56"/>
    </row>
    <row r="50" spans="1:9" ht="15">
      <c r="A50" s="43"/>
      <c r="B50" s="53"/>
      <c r="C50" s="53"/>
      <c r="D50" s="53"/>
      <c r="E50" s="54"/>
      <c r="F50" s="53"/>
      <c r="G50" s="53"/>
      <c r="H50" s="55"/>
      <c r="I50" s="56"/>
    </row>
    <row r="51" spans="1:9" ht="15.75" thickBot="1">
      <c r="A51" s="43"/>
      <c r="B51" s="53"/>
      <c r="C51" s="53"/>
      <c r="D51" s="53"/>
      <c r="E51" s="54"/>
      <c r="F51" s="53"/>
      <c r="G51" s="49"/>
      <c r="H51" s="51"/>
      <c r="I51" s="52"/>
    </row>
    <row r="52" spans="1:9" ht="15.75" thickBot="1">
      <c r="A52" s="57"/>
      <c r="B52" s="58"/>
      <c r="C52" s="58"/>
      <c r="D52" s="58"/>
      <c r="E52" s="59"/>
      <c r="F52" s="58"/>
      <c r="G52" s="60" t="s">
        <v>974</v>
      </c>
      <c r="H52" s="61">
        <f>SUM(H48:H51)</f>
        <v>1000</v>
      </c>
      <c r="I52" s="62">
        <f>SUM(I48:I51)</f>
        <v>0</v>
      </c>
    </row>
    <row r="53" spans="1:9" ht="16.5" thickTop="1">
      <c r="A53" s="45" t="s">
        <v>982</v>
      </c>
      <c r="B53" s="53" t="s">
        <v>632</v>
      </c>
      <c r="C53" s="53">
        <v>1944</v>
      </c>
      <c r="D53" s="53" t="s">
        <v>979</v>
      </c>
      <c r="E53" s="102">
        <v>36427</v>
      </c>
      <c r="F53" s="53" t="s">
        <v>1063</v>
      </c>
      <c r="G53" s="53" t="s">
        <v>1065</v>
      </c>
      <c r="H53" s="55">
        <v>528</v>
      </c>
      <c r="I53" s="56">
        <v>535</v>
      </c>
    </row>
    <row r="54" spans="1:9" ht="15">
      <c r="A54" s="43" t="s">
        <v>972</v>
      </c>
      <c r="B54" s="53" t="s">
        <v>632</v>
      </c>
      <c r="C54" s="53">
        <v>1944</v>
      </c>
      <c r="D54" s="53" t="s">
        <v>979</v>
      </c>
      <c r="E54" s="102">
        <v>36427</v>
      </c>
      <c r="F54" s="53" t="s">
        <v>1008</v>
      </c>
      <c r="G54" s="103" t="s">
        <v>1064</v>
      </c>
      <c r="H54" s="55">
        <v>271</v>
      </c>
      <c r="I54" s="56">
        <v>530</v>
      </c>
    </row>
    <row r="55" spans="1:9" ht="15">
      <c r="A55" s="43"/>
      <c r="B55" s="53"/>
      <c r="C55" s="53"/>
      <c r="D55" s="53"/>
      <c r="E55" s="54"/>
      <c r="F55" s="53"/>
      <c r="G55" s="53"/>
      <c r="H55" s="55"/>
      <c r="I55" s="56"/>
    </row>
    <row r="56" spans="1:9" ht="15.75" thickBot="1">
      <c r="A56" s="43"/>
      <c r="B56" s="53"/>
      <c r="C56" s="53"/>
      <c r="D56" s="53"/>
      <c r="E56" s="54"/>
      <c r="F56" s="53"/>
      <c r="G56" s="49"/>
      <c r="H56" s="51"/>
      <c r="I56" s="52"/>
    </row>
    <row r="57" spans="1:9" ht="15.75" thickBot="1">
      <c r="A57" s="57"/>
      <c r="B57" s="58"/>
      <c r="C57" s="58"/>
      <c r="D57" s="58"/>
      <c r="E57" s="59"/>
      <c r="F57" s="58"/>
      <c r="G57" s="60" t="s">
        <v>974</v>
      </c>
      <c r="H57" s="61">
        <f>SUM(H53:H56)</f>
        <v>799</v>
      </c>
      <c r="I57" s="62">
        <f>SUM(I53:I56)</f>
        <v>1065</v>
      </c>
    </row>
    <row r="58" spans="1:9" ht="16.5" thickTop="1">
      <c r="A58" s="45" t="s">
        <v>983</v>
      </c>
      <c r="B58" s="53" t="s">
        <v>774</v>
      </c>
      <c r="C58" s="53">
        <v>1959</v>
      </c>
      <c r="D58" s="53" t="s">
        <v>1040</v>
      </c>
      <c r="E58" s="63">
        <v>36378</v>
      </c>
      <c r="F58" s="91" t="s">
        <v>102</v>
      </c>
      <c r="G58" s="97" t="s">
        <v>1048</v>
      </c>
      <c r="H58" s="55">
        <v>762</v>
      </c>
      <c r="I58" s="56">
        <v>600</v>
      </c>
    </row>
    <row r="59" spans="1:9" ht="15">
      <c r="A59" s="43" t="s">
        <v>972</v>
      </c>
      <c r="B59" s="53" t="s">
        <v>925</v>
      </c>
      <c r="C59" s="53">
        <v>1949</v>
      </c>
      <c r="D59" s="53" t="s">
        <v>1075</v>
      </c>
      <c r="E59" s="63" t="s">
        <v>1076</v>
      </c>
      <c r="F59" s="91" t="s">
        <v>102</v>
      </c>
      <c r="G59" s="53" t="s">
        <v>1077</v>
      </c>
      <c r="H59" s="55">
        <v>783</v>
      </c>
      <c r="I59" s="56">
        <v>588</v>
      </c>
    </row>
    <row r="60" spans="1:9" ht="15">
      <c r="A60" s="43"/>
      <c r="B60" s="53"/>
      <c r="C60" s="53"/>
      <c r="D60" s="53"/>
      <c r="E60" s="54"/>
      <c r="F60" s="53"/>
      <c r="G60" s="53"/>
      <c r="H60" s="55"/>
      <c r="I60" s="56"/>
    </row>
    <row r="61" spans="1:9" ht="15.75" thickBot="1">
      <c r="A61" s="43"/>
      <c r="B61" s="53"/>
      <c r="C61" s="53"/>
      <c r="D61" s="53"/>
      <c r="E61" s="54"/>
      <c r="F61" s="53"/>
      <c r="G61" s="49"/>
      <c r="H61" s="51"/>
      <c r="I61" s="52"/>
    </row>
    <row r="62" spans="1:9" ht="15.75" thickBot="1">
      <c r="A62" s="57"/>
      <c r="B62" s="58"/>
      <c r="C62" s="58"/>
      <c r="D62" s="58"/>
      <c r="E62" s="59"/>
      <c r="F62" s="58"/>
      <c r="G62" s="60" t="s">
        <v>974</v>
      </c>
      <c r="H62" s="61">
        <f>SUM(H58:H61)</f>
        <v>1545</v>
      </c>
      <c r="I62" s="62">
        <f>SUM(I58:I61)</f>
        <v>1188</v>
      </c>
    </row>
    <row r="63" spans="1:9" ht="17.25" thickBot="1" thickTop="1">
      <c r="A63" s="48" t="s">
        <v>990</v>
      </c>
      <c r="B63" s="65">
        <v>3</v>
      </c>
      <c r="C63" s="49" t="s">
        <v>991</v>
      </c>
      <c r="D63" s="66"/>
      <c r="E63" s="67">
        <f>COUNTA(E38:E62)</f>
        <v>10</v>
      </c>
      <c r="F63" s="49" t="s">
        <v>985</v>
      </c>
      <c r="G63" s="66"/>
      <c r="H63" s="69">
        <f>H42+H47+H52+H57+H62</f>
        <v>6375</v>
      </c>
      <c r="I63" s="70">
        <f>I42+I47+I52+I57+I62</f>
        <v>4672</v>
      </c>
    </row>
    <row r="64" spans="1:9" ht="15">
      <c r="A64" s="5"/>
      <c r="B64" s="5"/>
      <c r="C64" s="5"/>
      <c r="D64" s="5"/>
      <c r="E64" s="38"/>
      <c r="F64" s="5"/>
      <c r="G64" s="5" t="s">
        <v>986</v>
      </c>
      <c r="H64" s="71">
        <f>H63/E63</f>
        <v>637.5</v>
      </c>
      <c r="I64" s="71"/>
    </row>
    <row r="66" spans="1:9" ht="15">
      <c r="A66" s="5" t="s">
        <v>992</v>
      </c>
      <c r="B66" s="5"/>
      <c r="C66" s="5"/>
      <c r="D66" s="5"/>
      <c r="E66" s="38"/>
      <c r="F66" s="5"/>
      <c r="G66" s="5"/>
      <c r="H66" s="5"/>
      <c r="I66" s="5"/>
    </row>
    <row r="67" spans="1:9" ht="15">
      <c r="A67" s="5" t="s">
        <v>223</v>
      </c>
      <c r="B67" s="5"/>
      <c r="C67" s="5"/>
      <c r="D67" s="5"/>
      <c r="E67" s="38"/>
      <c r="F67" s="5"/>
      <c r="G67" s="5"/>
      <c r="H67" s="5"/>
      <c r="I67" s="5"/>
    </row>
    <row r="68" spans="1:9" ht="15">
      <c r="A68" s="5" t="s">
        <v>993</v>
      </c>
      <c r="B68" s="5"/>
      <c r="C68" s="5"/>
      <c r="D68" s="5"/>
      <c r="E68" s="38"/>
      <c r="F68" s="5"/>
      <c r="G68" s="5"/>
      <c r="H68" s="5"/>
      <c r="I68" s="5"/>
    </row>
    <row r="70" spans="1:9" ht="15">
      <c r="A70" s="5" t="s">
        <v>994</v>
      </c>
      <c r="B70" s="5"/>
      <c r="C70" s="5"/>
      <c r="D70" s="5"/>
      <c r="E70" s="38"/>
      <c r="F70" s="5"/>
      <c r="G70" s="5"/>
      <c r="H70" s="5"/>
      <c r="I70" s="5"/>
    </row>
    <row r="72" spans="1:9" ht="15">
      <c r="A72" s="5" t="s">
        <v>995</v>
      </c>
      <c r="B72" s="5"/>
      <c r="C72" s="5"/>
      <c r="D72" s="5"/>
      <c r="E72" s="38"/>
      <c r="F72" s="5"/>
      <c r="G72" s="5"/>
      <c r="H72" s="5"/>
      <c r="I72" s="5"/>
    </row>
    <row r="73" spans="1:9" ht="15">
      <c r="A73" s="5"/>
      <c r="B73" s="53" t="s">
        <v>632</v>
      </c>
      <c r="C73" s="53">
        <v>1944</v>
      </c>
      <c r="D73" s="53" t="s">
        <v>976</v>
      </c>
      <c r="E73" s="63">
        <v>36345</v>
      </c>
      <c r="F73" s="53"/>
      <c r="G73" s="53" t="s">
        <v>989</v>
      </c>
      <c r="H73" s="55">
        <v>465</v>
      </c>
      <c r="I73" s="56"/>
    </row>
    <row r="74" spans="1:9" ht="15">
      <c r="A74" s="5"/>
      <c r="B74" s="53" t="s">
        <v>632</v>
      </c>
      <c r="C74" s="53">
        <v>1944</v>
      </c>
      <c r="D74" s="53" t="s">
        <v>1040</v>
      </c>
      <c r="E74" s="63">
        <v>36372</v>
      </c>
      <c r="F74" s="53"/>
      <c r="G74" s="53" t="s">
        <v>1042</v>
      </c>
      <c r="H74" s="55">
        <v>594</v>
      </c>
      <c r="I74" s="56"/>
    </row>
    <row r="75" spans="1:9" ht="15">
      <c r="A75" s="5"/>
      <c r="B75" s="53" t="s">
        <v>774</v>
      </c>
      <c r="C75" s="53">
        <v>1959</v>
      </c>
      <c r="D75" s="53" t="s">
        <v>1040</v>
      </c>
      <c r="E75" s="63">
        <v>36372</v>
      </c>
      <c r="F75" s="53"/>
      <c r="G75" s="53" t="s">
        <v>1041</v>
      </c>
      <c r="H75" s="55">
        <v>650</v>
      </c>
      <c r="I75" s="56"/>
    </row>
    <row r="76" spans="1:9" ht="15">
      <c r="A76" s="5"/>
      <c r="B76" s="53" t="s">
        <v>925</v>
      </c>
      <c r="C76" s="53">
        <v>1949</v>
      </c>
      <c r="D76" s="53" t="s">
        <v>1035</v>
      </c>
      <c r="E76" s="63">
        <v>36363</v>
      </c>
      <c r="F76" s="91" t="s">
        <v>127</v>
      </c>
      <c r="G76" s="53" t="s">
        <v>1036</v>
      </c>
      <c r="H76" s="55">
        <v>687</v>
      </c>
      <c r="I76" s="56"/>
    </row>
    <row r="77" spans="1:9" ht="15.75" thickBot="1">
      <c r="A77" s="5"/>
      <c r="B77" s="5"/>
      <c r="C77" s="5"/>
      <c r="D77" s="5"/>
      <c r="E77" s="38"/>
      <c r="F77" s="5"/>
      <c r="G77" s="5"/>
      <c r="H77" s="5"/>
      <c r="I77" s="5"/>
    </row>
    <row r="78" spans="1:9" ht="15.75">
      <c r="A78" s="39" t="s">
        <v>956</v>
      </c>
      <c r="B78" s="40"/>
      <c r="C78" s="40"/>
      <c r="D78" s="40"/>
      <c r="E78" s="41"/>
      <c r="F78" s="40"/>
      <c r="G78" s="40"/>
      <c r="H78" s="42"/>
      <c r="I78" s="42"/>
    </row>
    <row r="79" spans="1:9" ht="15">
      <c r="A79" s="43"/>
      <c r="B79" s="12"/>
      <c r="C79" s="5"/>
      <c r="D79" s="5"/>
      <c r="E79" s="38"/>
      <c r="F79" s="5"/>
      <c r="G79" s="5"/>
      <c r="H79" s="44"/>
      <c r="I79" s="44"/>
    </row>
    <row r="80" spans="1:9" ht="15.75">
      <c r="A80" s="45" t="s">
        <v>957</v>
      </c>
      <c r="B80" s="25" t="s">
        <v>958</v>
      </c>
      <c r="C80" s="25" t="s">
        <v>996</v>
      </c>
      <c r="D80" s="25"/>
      <c r="E80" s="46"/>
      <c r="F80" s="5"/>
      <c r="G80" s="5"/>
      <c r="H80" s="47">
        <v>1998</v>
      </c>
      <c r="I80" s="44" t="s">
        <v>960</v>
      </c>
    </row>
    <row r="81" spans="1:9" ht="15.75" thickBot="1">
      <c r="A81" s="48" t="s">
        <v>961</v>
      </c>
      <c r="B81" s="49" t="s">
        <v>962</v>
      </c>
      <c r="C81" s="49" t="s">
        <v>963</v>
      </c>
      <c r="D81" s="49" t="s">
        <v>964</v>
      </c>
      <c r="E81" s="50" t="s">
        <v>965</v>
      </c>
      <c r="F81" s="49" t="s">
        <v>966</v>
      </c>
      <c r="G81" s="49" t="s">
        <v>967</v>
      </c>
      <c r="H81" s="51" t="s">
        <v>968</v>
      </c>
      <c r="I81" s="52" t="s">
        <v>997</v>
      </c>
    </row>
    <row r="82" spans="1:9" ht="15.75">
      <c r="A82" s="45" t="s">
        <v>970</v>
      </c>
      <c r="B82" s="53"/>
      <c r="C82" s="53"/>
      <c r="D82" s="53"/>
      <c r="E82" s="54"/>
      <c r="F82" s="53"/>
      <c r="G82" s="53"/>
      <c r="H82" s="55"/>
      <c r="I82" s="56">
        <v>0</v>
      </c>
    </row>
    <row r="83" spans="1:9" ht="15">
      <c r="A83" s="43" t="s">
        <v>972</v>
      </c>
      <c r="B83" s="53"/>
      <c r="C83" s="53"/>
      <c r="D83" s="53"/>
      <c r="E83" s="54"/>
      <c r="F83" s="53"/>
      <c r="G83" s="53"/>
      <c r="H83" s="55"/>
      <c r="I83" s="56">
        <v>0</v>
      </c>
    </row>
    <row r="84" spans="1:9" ht="15">
      <c r="A84" s="43"/>
      <c r="B84" s="53"/>
      <c r="C84" s="53"/>
      <c r="D84" s="53"/>
      <c r="E84" s="54"/>
      <c r="F84" s="53"/>
      <c r="G84" s="53"/>
      <c r="H84" s="55"/>
      <c r="I84" s="56"/>
    </row>
    <row r="85" spans="1:9" ht="15.75" thickBot="1">
      <c r="A85" s="43"/>
      <c r="B85" s="53"/>
      <c r="C85" s="53"/>
      <c r="D85" s="53"/>
      <c r="E85" s="54"/>
      <c r="F85" s="53"/>
      <c r="G85" s="49"/>
      <c r="H85" s="51"/>
      <c r="I85" s="52"/>
    </row>
    <row r="86" spans="1:9" ht="15.75" thickBot="1">
      <c r="A86" s="57"/>
      <c r="B86" s="58"/>
      <c r="C86" s="58"/>
      <c r="D86" s="58"/>
      <c r="E86" s="59"/>
      <c r="F86" s="58"/>
      <c r="G86" s="60" t="s">
        <v>974</v>
      </c>
      <c r="H86" s="61">
        <f>SUM(H82:H85)</f>
        <v>0</v>
      </c>
      <c r="I86" s="62">
        <f>SUM(I82:I85)</f>
        <v>0</v>
      </c>
    </row>
    <row r="87" spans="1:9" ht="17.25" thickBot="1" thickTop="1">
      <c r="A87" s="45" t="s">
        <v>975</v>
      </c>
      <c r="B87" s="58"/>
      <c r="C87" s="53"/>
      <c r="D87" s="53"/>
      <c r="E87" s="63"/>
      <c r="F87" s="53"/>
      <c r="G87" s="53"/>
      <c r="H87" s="55"/>
      <c r="I87" s="56"/>
    </row>
    <row r="88" spans="1:9" ht="15.75" thickTop="1">
      <c r="A88" s="43" t="s">
        <v>972</v>
      </c>
      <c r="B88" s="53"/>
      <c r="C88" s="53"/>
      <c r="D88" s="53"/>
      <c r="E88" s="63"/>
      <c r="F88" s="53"/>
      <c r="G88" s="64"/>
      <c r="H88" s="55"/>
      <c r="I88" s="56"/>
    </row>
    <row r="89" spans="1:9" ht="15">
      <c r="A89" s="43"/>
      <c r="B89" s="53"/>
      <c r="C89" s="53"/>
      <c r="D89" s="53"/>
      <c r="E89" s="54"/>
      <c r="F89" s="53"/>
      <c r="G89" s="53"/>
      <c r="H89" s="55"/>
      <c r="I89" s="56"/>
    </row>
    <row r="90" spans="1:9" ht="15.75" thickBot="1">
      <c r="A90" s="43"/>
      <c r="B90" s="53"/>
      <c r="C90" s="53"/>
      <c r="D90" s="53"/>
      <c r="E90" s="54"/>
      <c r="F90" s="53"/>
      <c r="G90" s="49"/>
      <c r="H90" s="51"/>
      <c r="I90" s="52"/>
    </row>
    <row r="91" spans="1:9" ht="15.75" thickBot="1">
      <c r="A91" s="57"/>
      <c r="B91" s="58"/>
      <c r="C91" s="58"/>
      <c r="D91" s="58"/>
      <c r="E91" s="59"/>
      <c r="F91" s="58"/>
      <c r="G91" s="60" t="s">
        <v>974</v>
      </c>
      <c r="H91" s="61">
        <f>SUM(H87:H90)</f>
        <v>0</v>
      </c>
      <c r="I91" s="62">
        <f>SUM(I87:I90)</f>
        <v>0</v>
      </c>
    </row>
    <row r="92" spans="1:9" ht="16.5" thickTop="1">
      <c r="A92" s="45" t="s">
        <v>978</v>
      </c>
      <c r="B92" s="53" t="s">
        <v>954</v>
      </c>
      <c r="C92" s="53">
        <v>1949</v>
      </c>
      <c r="D92" s="53" t="s">
        <v>979</v>
      </c>
      <c r="E92" s="63">
        <v>36385</v>
      </c>
      <c r="F92" s="53" t="s">
        <v>1051</v>
      </c>
      <c r="G92" s="53" t="s">
        <v>1050</v>
      </c>
      <c r="H92" s="55">
        <v>282</v>
      </c>
      <c r="I92" s="56">
        <v>225</v>
      </c>
    </row>
    <row r="93" spans="1:9" ht="15">
      <c r="A93" s="43" t="s">
        <v>972</v>
      </c>
      <c r="B93" s="53"/>
      <c r="C93" s="53"/>
      <c r="D93" s="53"/>
      <c r="E93" s="63"/>
      <c r="F93" s="53"/>
      <c r="G93" s="53"/>
      <c r="H93" s="55"/>
      <c r="I93" s="56">
        <v>250</v>
      </c>
    </row>
    <row r="94" spans="1:9" ht="15">
      <c r="A94" s="43"/>
      <c r="B94" s="53"/>
      <c r="C94" s="53"/>
      <c r="D94" s="53"/>
      <c r="E94" s="54"/>
      <c r="F94" s="53"/>
      <c r="G94" s="53"/>
      <c r="H94" s="55"/>
      <c r="I94" s="56"/>
    </row>
    <row r="95" spans="1:9" ht="15.75" thickBot="1">
      <c r="A95" s="43"/>
      <c r="B95" s="53"/>
      <c r="C95" s="53"/>
      <c r="D95" s="53"/>
      <c r="E95" s="54"/>
      <c r="F95" s="53"/>
      <c r="G95" s="49"/>
      <c r="H95" s="51"/>
      <c r="I95" s="52"/>
    </row>
    <row r="96" spans="1:9" ht="15.75" thickBot="1">
      <c r="A96" s="57"/>
      <c r="B96" s="58"/>
      <c r="C96" s="58"/>
      <c r="D96" s="58"/>
      <c r="E96" s="59"/>
      <c r="F96" s="58"/>
      <c r="G96" s="60" t="s">
        <v>974</v>
      </c>
      <c r="H96" s="61">
        <f>SUM(H92:H95)</f>
        <v>282</v>
      </c>
      <c r="I96" s="62">
        <f>SUM(I92:I95)</f>
        <v>475</v>
      </c>
    </row>
    <row r="97" spans="1:9" ht="16.5" thickTop="1">
      <c r="A97" s="45" t="s">
        <v>982</v>
      </c>
      <c r="B97" s="5"/>
      <c r="C97" s="5"/>
      <c r="D97" s="5"/>
      <c r="E97" s="5"/>
      <c r="F97" s="5"/>
      <c r="G97" s="5"/>
      <c r="H97" s="5"/>
      <c r="I97" s="5"/>
    </row>
    <row r="98" spans="1:9" ht="15">
      <c r="A98" s="43" t="s">
        <v>972</v>
      </c>
      <c r="B98" s="5"/>
      <c r="C98" s="5"/>
      <c r="D98" s="5"/>
      <c r="E98" s="5"/>
      <c r="F98" s="5"/>
      <c r="G98" s="5"/>
      <c r="H98" s="5"/>
      <c r="I98" s="5"/>
    </row>
    <row r="99" spans="1:9" ht="15">
      <c r="A99" s="43"/>
      <c r="B99" s="53"/>
      <c r="C99" s="53"/>
      <c r="D99" s="53"/>
      <c r="E99" s="54"/>
      <c r="F99" s="53"/>
      <c r="G99" s="53"/>
      <c r="H99" s="55"/>
      <c r="I99" s="56"/>
    </row>
    <row r="100" spans="1:9" ht="15.75" thickBot="1">
      <c r="A100" s="43"/>
      <c r="B100" s="53"/>
      <c r="C100" s="53"/>
      <c r="D100" s="53"/>
      <c r="E100" s="54"/>
      <c r="F100" s="53"/>
      <c r="G100" s="49"/>
      <c r="H100" s="51"/>
      <c r="I100" s="52"/>
    </row>
    <row r="101" spans="1:9" ht="15.75" thickBot="1">
      <c r="A101" s="57"/>
      <c r="B101" s="58"/>
      <c r="C101" s="58"/>
      <c r="D101" s="58"/>
      <c r="E101" s="59"/>
      <c r="F101" s="58"/>
      <c r="G101" s="60" t="s">
        <v>974</v>
      </c>
      <c r="H101" s="61">
        <f>SUM(H97:H100)</f>
        <v>0</v>
      </c>
      <c r="I101" s="62">
        <f>SUM(I97:I100)</f>
        <v>0</v>
      </c>
    </row>
    <row r="102" spans="1:9" ht="16.5" thickTop="1">
      <c r="A102" s="45" t="s">
        <v>983</v>
      </c>
      <c r="B102" s="5"/>
      <c r="C102" s="5"/>
      <c r="D102" s="5"/>
      <c r="E102" s="5"/>
      <c r="F102" s="5"/>
      <c r="G102" s="5"/>
      <c r="H102" s="5"/>
      <c r="I102" s="5"/>
    </row>
    <row r="103" spans="1:9" ht="15">
      <c r="A103" s="43" t="s">
        <v>972</v>
      </c>
      <c r="B103" s="5"/>
      <c r="C103" s="5"/>
      <c r="D103" s="5"/>
      <c r="E103" s="5"/>
      <c r="F103" s="5"/>
      <c r="G103" s="5"/>
      <c r="H103" s="5"/>
      <c r="I103" s="5"/>
    </row>
    <row r="104" spans="1:9" ht="15">
      <c r="A104" s="43"/>
      <c r="B104" s="53"/>
      <c r="C104" s="53"/>
      <c r="D104" s="53"/>
      <c r="E104" s="54"/>
      <c r="F104" s="53"/>
      <c r="G104" s="53"/>
      <c r="H104" s="55"/>
      <c r="I104" s="56"/>
    </row>
    <row r="105" spans="1:9" ht="15.75" thickBot="1">
      <c r="A105" s="43"/>
      <c r="B105" s="53"/>
      <c r="C105" s="53"/>
      <c r="D105" s="53"/>
      <c r="E105" s="54"/>
      <c r="F105" s="53"/>
      <c r="G105" s="49"/>
      <c r="H105" s="51"/>
      <c r="I105" s="52"/>
    </row>
    <row r="106" spans="1:9" ht="15.75" thickBot="1">
      <c r="A106" s="57"/>
      <c r="B106" s="58"/>
      <c r="C106" s="58"/>
      <c r="D106" s="58"/>
      <c r="E106" s="59"/>
      <c r="F106" s="58"/>
      <c r="G106" s="60" t="s">
        <v>974</v>
      </c>
      <c r="H106" s="61">
        <f>SUM(H102:H105)</f>
        <v>0</v>
      </c>
      <c r="I106" s="62">
        <f>SUM(I102:I105)</f>
        <v>0</v>
      </c>
    </row>
    <row r="107" spans="1:9" ht="17.25" thickBot="1" thickTop="1">
      <c r="A107" s="48" t="s">
        <v>962</v>
      </c>
      <c r="B107" s="65">
        <v>2</v>
      </c>
      <c r="C107" s="49" t="s">
        <v>984</v>
      </c>
      <c r="D107" s="66"/>
      <c r="E107" s="67">
        <f>COUNTA(E82:E106)</f>
        <v>1</v>
      </c>
      <c r="F107" s="68" t="s">
        <v>985</v>
      </c>
      <c r="G107" s="66"/>
      <c r="H107" s="69">
        <f>H86+H91+H96+H101+H106</f>
        <v>282</v>
      </c>
      <c r="I107" s="70">
        <f>I86+I91+I96+I101+I106</f>
        <v>475</v>
      </c>
    </row>
    <row r="108" spans="1:9" ht="15">
      <c r="A108" s="5"/>
      <c r="B108" s="5"/>
      <c r="C108" s="5"/>
      <c r="D108" s="5"/>
      <c r="E108" s="38"/>
      <c r="F108" s="5"/>
      <c r="G108" s="5" t="s">
        <v>986</v>
      </c>
      <c r="H108" s="71">
        <f>H107/E107</f>
        <v>282</v>
      </c>
      <c r="I108" s="71" t="e">
        <f>I107/F107</f>
        <v>#DIV/0!</v>
      </c>
    </row>
    <row r="109" spans="1:9" ht="15">
      <c r="A109" s="5" t="s">
        <v>992</v>
      </c>
      <c r="B109" s="5"/>
      <c r="C109" s="5"/>
      <c r="D109" s="5"/>
      <c r="E109" s="38"/>
      <c r="F109" s="5"/>
      <c r="G109" s="5"/>
      <c r="H109" s="5"/>
      <c r="I109" s="5"/>
    </row>
    <row r="110" spans="1:9" ht="15">
      <c r="A110" s="5" t="s">
        <v>223</v>
      </c>
      <c r="B110" s="5"/>
      <c r="C110" s="5"/>
      <c r="D110" s="5"/>
      <c r="E110" s="38"/>
      <c r="F110" s="5"/>
      <c r="G110" s="5"/>
      <c r="H110" s="5"/>
      <c r="I110" s="5"/>
    </row>
    <row r="111" spans="1:9" ht="15">
      <c r="A111" s="5" t="s">
        <v>993</v>
      </c>
      <c r="B111" s="5"/>
      <c r="C111" s="5"/>
      <c r="D111" s="5"/>
      <c r="E111" s="38"/>
      <c r="F111" s="5"/>
      <c r="G111" s="5"/>
      <c r="H111" s="5"/>
      <c r="I111" s="5"/>
    </row>
    <row r="113" spans="1:9" ht="15">
      <c r="A113" s="5" t="s">
        <v>994</v>
      </c>
      <c r="B113" s="5"/>
      <c r="C113" s="5"/>
      <c r="D113" s="5"/>
      <c r="E113" s="38"/>
      <c r="F113" s="5"/>
      <c r="G113" s="5"/>
      <c r="H113" s="5"/>
      <c r="I113" s="5"/>
    </row>
    <row r="116" spans="1:9" ht="15.75" thickBot="1">
      <c r="A116" s="5"/>
      <c r="B116" s="5"/>
      <c r="C116" s="5"/>
      <c r="D116" s="5"/>
      <c r="E116" s="38"/>
      <c r="F116" s="5"/>
      <c r="G116" s="5"/>
      <c r="H116" s="5"/>
      <c r="I116" s="5"/>
    </row>
    <row r="117" spans="1:9" ht="15.75">
      <c r="A117" s="39" t="s">
        <v>956</v>
      </c>
      <c r="B117" s="40"/>
      <c r="C117" s="40"/>
      <c r="D117" s="40"/>
      <c r="E117" s="41"/>
      <c r="F117" s="40"/>
      <c r="G117" s="40"/>
      <c r="H117" s="42"/>
      <c r="I117" s="42"/>
    </row>
    <row r="118" spans="1:9" ht="15">
      <c r="A118" s="43"/>
      <c r="B118" s="12"/>
      <c r="C118" s="5"/>
      <c r="D118" s="5"/>
      <c r="E118" s="38"/>
      <c r="F118" s="5"/>
      <c r="G118" s="5"/>
      <c r="H118" s="44"/>
      <c r="I118" s="44"/>
    </row>
    <row r="119" spans="1:9" ht="15.75">
      <c r="A119" s="45" t="s">
        <v>987</v>
      </c>
      <c r="B119" s="25" t="s">
        <v>958</v>
      </c>
      <c r="C119" s="25" t="s">
        <v>998</v>
      </c>
      <c r="D119" s="25"/>
      <c r="E119" s="46"/>
      <c r="F119" s="5"/>
      <c r="G119" s="5"/>
      <c r="H119" s="44"/>
      <c r="I119" s="44"/>
    </row>
    <row r="120" spans="1:9" ht="15.75" thickBot="1">
      <c r="A120" s="48" t="s">
        <v>961</v>
      </c>
      <c r="B120" s="49" t="s">
        <v>962</v>
      </c>
      <c r="C120" s="49" t="s">
        <v>963</v>
      </c>
      <c r="D120" s="49" t="s">
        <v>964</v>
      </c>
      <c r="E120" s="50" t="s">
        <v>965</v>
      </c>
      <c r="F120" s="49" t="s">
        <v>966</v>
      </c>
      <c r="G120" s="49" t="s">
        <v>967</v>
      </c>
      <c r="H120" s="51" t="s">
        <v>968</v>
      </c>
      <c r="I120" s="52" t="s">
        <v>968</v>
      </c>
    </row>
    <row r="121" spans="1:9" ht="15.75">
      <c r="A121" s="45" t="s">
        <v>970</v>
      </c>
      <c r="B121" s="53"/>
      <c r="C121" s="53"/>
      <c r="D121" s="53"/>
      <c r="E121" s="63"/>
      <c r="F121" s="53"/>
      <c r="G121" s="53"/>
      <c r="H121" s="55"/>
      <c r="I121" s="56"/>
    </row>
    <row r="122" spans="1:9" ht="15">
      <c r="A122" s="43" t="s">
        <v>972</v>
      </c>
      <c r="B122" s="53"/>
      <c r="C122" s="53"/>
      <c r="D122" s="53"/>
      <c r="E122" s="63"/>
      <c r="F122" s="53"/>
      <c r="G122" s="53"/>
      <c r="H122" s="55"/>
      <c r="I122" s="56"/>
    </row>
    <row r="123" spans="1:9" ht="15">
      <c r="A123" s="43"/>
      <c r="B123" s="53"/>
      <c r="C123" s="53"/>
      <c r="D123" s="53"/>
      <c r="E123" s="54"/>
      <c r="F123" s="53"/>
      <c r="G123" s="53"/>
      <c r="H123" s="55"/>
      <c r="I123" s="56"/>
    </row>
    <row r="124" spans="1:9" ht="15.75" thickBot="1">
      <c r="A124" s="43"/>
      <c r="B124" s="53"/>
      <c r="C124" s="53"/>
      <c r="D124" s="53"/>
      <c r="E124" s="54"/>
      <c r="F124" s="53"/>
      <c r="G124" s="49"/>
      <c r="H124" s="51"/>
      <c r="I124" s="52"/>
    </row>
    <row r="125" spans="1:9" ht="15.75" thickBot="1">
      <c r="A125" s="57"/>
      <c r="B125" s="58"/>
      <c r="C125" s="58"/>
      <c r="D125" s="58"/>
      <c r="E125" s="59"/>
      <c r="F125" s="58"/>
      <c r="G125" s="60" t="s">
        <v>974</v>
      </c>
      <c r="H125" s="61">
        <f>SUM(H121:H124)</f>
        <v>0</v>
      </c>
      <c r="I125" s="62">
        <f>SUM(I121:I124)</f>
        <v>0</v>
      </c>
    </row>
    <row r="126" spans="1:9" ht="16.5" thickTop="1">
      <c r="A126" s="45" t="s">
        <v>975</v>
      </c>
      <c r="B126" s="53"/>
      <c r="C126" s="53"/>
      <c r="D126" s="53"/>
      <c r="E126" s="63"/>
      <c r="F126" s="53"/>
      <c r="G126" s="53"/>
      <c r="H126" s="55"/>
      <c r="I126" s="56"/>
    </row>
    <row r="127" spans="1:9" ht="15">
      <c r="A127" s="43" t="s">
        <v>972</v>
      </c>
      <c r="B127" s="53"/>
      <c r="C127" s="53"/>
      <c r="D127" s="53"/>
      <c r="E127" s="63"/>
      <c r="F127" s="53"/>
      <c r="G127" s="53"/>
      <c r="H127" s="55"/>
      <c r="I127" s="56"/>
    </row>
    <row r="128" spans="1:9" ht="15">
      <c r="A128" s="43"/>
      <c r="B128" s="53"/>
      <c r="C128" s="53"/>
      <c r="D128" s="53"/>
      <c r="E128" s="54"/>
      <c r="F128" s="53"/>
      <c r="G128" s="53"/>
      <c r="H128" s="55"/>
      <c r="I128" s="56"/>
    </row>
    <row r="129" spans="1:9" ht="15.75" thickBot="1">
      <c r="A129" s="43"/>
      <c r="B129" s="53"/>
      <c r="C129" s="53"/>
      <c r="D129" s="53"/>
      <c r="E129" s="54"/>
      <c r="F129" s="53"/>
      <c r="G129" s="49"/>
      <c r="H129" s="51"/>
      <c r="I129" s="52"/>
    </row>
    <row r="130" spans="1:9" ht="15.75" thickBot="1">
      <c r="A130" s="57"/>
      <c r="B130" s="58"/>
      <c r="C130" s="58"/>
      <c r="D130" s="58"/>
      <c r="E130" s="59"/>
      <c r="F130" s="58"/>
      <c r="G130" s="60" t="s">
        <v>974</v>
      </c>
      <c r="H130" s="61">
        <f>SUM(H126:H129)</f>
        <v>0</v>
      </c>
      <c r="I130" s="62">
        <f>SUM(I126:I129)</f>
        <v>0</v>
      </c>
    </row>
    <row r="131" spans="1:9" ht="16.5" thickTop="1">
      <c r="A131" s="45" t="s">
        <v>978</v>
      </c>
      <c r="B131" s="53"/>
      <c r="C131" s="53"/>
      <c r="D131" s="53"/>
      <c r="E131" s="54"/>
      <c r="F131" s="53"/>
      <c r="G131" s="53"/>
      <c r="H131" s="55"/>
      <c r="I131" s="56"/>
    </row>
    <row r="132" spans="1:9" ht="15">
      <c r="A132" s="43" t="s">
        <v>972</v>
      </c>
      <c r="B132" s="53"/>
      <c r="C132" s="53"/>
      <c r="D132" s="53"/>
      <c r="E132" s="54"/>
      <c r="F132" s="53"/>
      <c r="G132" s="53"/>
      <c r="H132" s="55"/>
      <c r="I132" s="56"/>
    </row>
    <row r="133" spans="1:9" ht="15">
      <c r="A133" s="43"/>
      <c r="B133" s="53"/>
      <c r="C133" s="53"/>
      <c r="D133" s="53"/>
      <c r="E133" s="54"/>
      <c r="F133" s="53"/>
      <c r="G133" s="53"/>
      <c r="H133" s="55"/>
      <c r="I133" s="56"/>
    </row>
    <row r="134" spans="1:9" ht="15.75" thickBot="1">
      <c r="A134" s="43"/>
      <c r="B134" s="53"/>
      <c r="C134" s="53"/>
      <c r="D134" s="53"/>
      <c r="E134" s="54"/>
      <c r="F134" s="53"/>
      <c r="G134" s="49"/>
      <c r="H134" s="51"/>
      <c r="I134" s="52"/>
    </row>
    <row r="135" spans="1:9" ht="15.75" thickBot="1">
      <c r="A135" s="57"/>
      <c r="B135" s="58"/>
      <c r="C135" s="58"/>
      <c r="D135" s="58"/>
      <c r="E135" s="59"/>
      <c r="F135" s="58"/>
      <c r="G135" s="60" t="s">
        <v>974</v>
      </c>
      <c r="H135" s="61">
        <f>SUM(H131:H134)</f>
        <v>0</v>
      </c>
      <c r="I135" s="62">
        <f>SUM(I131:I134)</f>
        <v>0</v>
      </c>
    </row>
    <row r="136" spans="1:9" ht="16.5" thickTop="1">
      <c r="A136" s="45" t="s">
        <v>982</v>
      </c>
      <c r="B136" s="53" t="s">
        <v>999</v>
      </c>
      <c r="C136" s="53">
        <v>1957</v>
      </c>
      <c r="D136" s="53" t="s">
        <v>1000</v>
      </c>
      <c r="E136" s="63">
        <v>39719</v>
      </c>
      <c r="F136" s="53" t="s">
        <v>661</v>
      </c>
      <c r="G136" s="53" t="s">
        <v>1001</v>
      </c>
      <c r="H136" s="55">
        <v>691</v>
      </c>
      <c r="I136" s="56"/>
    </row>
    <row r="137" spans="1:9" ht="15">
      <c r="A137" s="43" t="s">
        <v>972</v>
      </c>
      <c r="B137" s="53" t="s">
        <v>999</v>
      </c>
      <c r="C137" s="53">
        <v>1957</v>
      </c>
      <c r="D137" s="53" t="s">
        <v>1000</v>
      </c>
      <c r="E137" s="72">
        <v>39719</v>
      </c>
      <c r="F137" s="53"/>
      <c r="G137" s="53" t="s">
        <v>1002</v>
      </c>
      <c r="H137" s="55">
        <v>588</v>
      </c>
      <c r="I137" s="56"/>
    </row>
    <row r="138" spans="1:9" ht="15">
      <c r="A138" s="43"/>
      <c r="B138" s="53"/>
      <c r="C138" s="53"/>
      <c r="D138" s="53"/>
      <c r="E138" s="54"/>
      <c r="F138" s="53"/>
      <c r="G138" s="53"/>
      <c r="H138" s="55"/>
      <c r="I138" s="56"/>
    </row>
    <row r="139" spans="1:9" ht="15.75" thickBot="1">
      <c r="A139" s="43"/>
      <c r="B139" s="53"/>
      <c r="C139" s="53"/>
      <c r="D139" s="53"/>
      <c r="E139" s="54"/>
      <c r="F139" s="53"/>
      <c r="G139" s="49"/>
      <c r="H139" s="51"/>
      <c r="I139" s="52"/>
    </row>
    <row r="140" spans="1:9" ht="15.75" thickBot="1">
      <c r="A140" s="57"/>
      <c r="B140" s="58"/>
      <c r="C140" s="58"/>
      <c r="D140" s="58"/>
      <c r="E140" s="59"/>
      <c r="F140" s="58"/>
      <c r="G140" s="60" t="s">
        <v>974</v>
      </c>
      <c r="H140" s="61">
        <f>SUM(H136:H139)</f>
        <v>1279</v>
      </c>
      <c r="I140" s="62">
        <f>SUM(I136:I139)</f>
        <v>0</v>
      </c>
    </row>
    <row r="141" spans="1:9" ht="16.5" thickTop="1">
      <c r="A141" s="45" t="s">
        <v>983</v>
      </c>
      <c r="B141" s="53" t="s">
        <v>1003</v>
      </c>
      <c r="C141" s="53">
        <v>1943</v>
      </c>
      <c r="D141" s="53" t="s">
        <v>1000</v>
      </c>
      <c r="E141" s="63">
        <v>39719</v>
      </c>
      <c r="F141" s="53" t="s">
        <v>661</v>
      </c>
      <c r="G141" s="53" t="s">
        <v>1004</v>
      </c>
      <c r="H141" s="55">
        <v>541</v>
      </c>
      <c r="I141" s="56"/>
    </row>
    <row r="142" spans="1:9" ht="15">
      <c r="A142" s="43" t="s">
        <v>972</v>
      </c>
      <c r="B142" s="53" t="s">
        <v>1005</v>
      </c>
      <c r="C142" s="53">
        <v>1956</v>
      </c>
      <c r="D142" s="53" t="s">
        <v>1000</v>
      </c>
      <c r="E142" s="72">
        <v>39719</v>
      </c>
      <c r="F142" s="53" t="s">
        <v>661</v>
      </c>
      <c r="G142" s="53" t="s">
        <v>1006</v>
      </c>
      <c r="H142" s="55">
        <v>391</v>
      </c>
      <c r="I142" s="56"/>
    </row>
    <row r="143" spans="1:9" ht="15">
      <c r="A143" s="43"/>
      <c r="B143" s="53" t="s">
        <v>1007</v>
      </c>
      <c r="C143" s="53">
        <v>1958</v>
      </c>
      <c r="D143" s="53" t="s">
        <v>1000</v>
      </c>
      <c r="E143" s="73">
        <v>39719</v>
      </c>
      <c r="F143" s="53" t="s">
        <v>1008</v>
      </c>
      <c r="G143" s="53" t="s">
        <v>1009</v>
      </c>
      <c r="H143" s="55" t="s">
        <v>1010</v>
      </c>
      <c r="I143" s="56"/>
    </row>
    <row r="144" spans="1:9" ht="15.75" thickBot="1">
      <c r="A144" s="43"/>
      <c r="B144" s="53" t="s">
        <v>1007</v>
      </c>
      <c r="C144" s="53">
        <v>1958</v>
      </c>
      <c r="D144" s="53" t="s">
        <v>1000</v>
      </c>
      <c r="E144" s="72">
        <v>39719</v>
      </c>
      <c r="F144" s="53" t="s">
        <v>661</v>
      </c>
      <c r="G144" s="49" t="s">
        <v>1004</v>
      </c>
      <c r="H144" s="51" t="s">
        <v>1010</v>
      </c>
      <c r="I144" s="52"/>
    </row>
    <row r="145" spans="1:9" ht="15.75" thickBot="1">
      <c r="A145" s="57"/>
      <c r="B145" s="58"/>
      <c r="C145" s="58"/>
      <c r="D145" s="58"/>
      <c r="E145" s="59"/>
      <c r="F145" s="58"/>
      <c r="G145" s="60" t="s">
        <v>974</v>
      </c>
      <c r="H145" s="61">
        <f>SUM(H141:H144)</f>
        <v>932</v>
      </c>
      <c r="I145" s="62">
        <f>SUM(I141:I144)</f>
        <v>0</v>
      </c>
    </row>
    <row r="146" spans="1:9" ht="17.25" thickBot="1" thickTop="1">
      <c r="A146" s="48" t="s">
        <v>990</v>
      </c>
      <c r="B146" s="65">
        <v>2</v>
      </c>
      <c r="C146" s="49" t="s">
        <v>991</v>
      </c>
      <c r="D146" s="66"/>
      <c r="E146" s="67">
        <f>COUNTA(E121:E145)</f>
        <v>6</v>
      </c>
      <c r="F146" s="49" t="s">
        <v>985</v>
      </c>
      <c r="G146" s="66"/>
      <c r="H146" s="69">
        <f>H125+H130+H135+H140+H145</f>
        <v>2211</v>
      </c>
      <c r="I146" s="70">
        <f>I125+I130+I135+I140+I145</f>
        <v>0</v>
      </c>
    </row>
    <row r="147" spans="1:9" ht="15">
      <c r="A147" s="5"/>
      <c r="B147" s="5"/>
      <c r="C147" s="5"/>
      <c r="D147" s="5"/>
      <c r="E147" s="38"/>
      <c r="F147" s="5"/>
      <c r="G147" s="5" t="s">
        <v>986</v>
      </c>
      <c r="H147" s="71">
        <f>H146/E146</f>
        <v>368.5</v>
      </c>
      <c r="I147" s="71"/>
    </row>
    <row r="149" spans="1:9" ht="15">
      <c r="A149" s="5" t="s">
        <v>992</v>
      </c>
      <c r="B149" s="5"/>
      <c r="C149" s="5"/>
      <c r="D149" s="5"/>
      <c r="E149" s="38"/>
      <c r="F149" s="5"/>
      <c r="G149" s="5"/>
      <c r="H149" s="5"/>
      <c r="I149" s="5"/>
    </row>
    <row r="150" spans="1:9" ht="15">
      <c r="A150" s="5" t="s">
        <v>223</v>
      </c>
      <c r="B150" s="5"/>
      <c r="C150" s="5"/>
      <c r="D150" s="5"/>
      <c r="E150" s="38"/>
      <c r="F150" s="5"/>
      <c r="G150" s="5"/>
      <c r="H150" s="5"/>
      <c r="I150" s="5"/>
    </row>
    <row r="151" spans="1:9" ht="15">
      <c r="A151" s="5" t="s">
        <v>993</v>
      </c>
      <c r="B151" s="5"/>
      <c r="C151" s="5"/>
      <c r="D151" s="5"/>
      <c r="E151" s="38"/>
      <c r="F151" s="5"/>
      <c r="G151" s="5"/>
      <c r="H151" s="5"/>
      <c r="I151" s="5"/>
    </row>
    <row r="153" spans="1:9" ht="15">
      <c r="A153" s="5" t="s">
        <v>994</v>
      </c>
      <c r="B153" s="5"/>
      <c r="C153" s="5"/>
      <c r="D153" s="5"/>
      <c r="E153" s="38"/>
      <c r="F153" s="5"/>
      <c r="G153" s="5"/>
      <c r="H153" s="5"/>
      <c r="I153" s="5"/>
    </row>
  </sheetData>
  <sheetProtection/>
  <printOptions/>
  <pageMargins left="0.5" right="0.4" top="0.5" bottom="0.375" header="0.5" footer="0.5"/>
  <pageSetup horizontalDpi="300" verticalDpi="300" orientation="portrait" paperSize="9" scale="77" r:id="rId1"/>
  <rowBreaks count="2" manualBreakCount="2">
    <brk id="1" max="65535" man="1"/>
    <brk id="66" max="65535" man="1"/>
  </rowBreaks>
  <colBreaks count="3" manualBreakCount="3">
    <brk id="9" max="65535" man="1"/>
    <brk id="18" max="65535" man="1"/>
    <brk id="2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E41"/>
  <sheetViews>
    <sheetView defaultGridColor="0" zoomScale="76" zoomScaleNormal="76" zoomScalePageLayoutView="0" colorId="22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I1" sqref="AI1"/>
    </sheetView>
  </sheetViews>
  <sheetFormatPr defaultColWidth="10.19921875" defaultRowHeight="15"/>
  <cols>
    <col min="1" max="1" width="25.09765625" style="0" customWidth="1"/>
    <col min="2" max="22" width="5.69921875" style="0" hidden="1" customWidth="1"/>
    <col min="23" max="23" width="6" style="0" hidden="1" customWidth="1"/>
    <col min="24" max="24" width="6.3984375" style="0" hidden="1" customWidth="1"/>
    <col min="25" max="25" width="5.09765625" style="0" hidden="1" customWidth="1"/>
    <col min="26" max="26" width="5.19921875" style="0" hidden="1" customWidth="1"/>
    <col min="27" max="27" width="5.296875" style="0" hidden="1" customWidth="1"/>
    <col min="28" max="28" width="5.796875" style="0" hidden="1" customWidth="1"/>
    <col min="29" max="29" width="5.3984375" style="0" hidden="1" customWidth="1"/>
    <col min="30" max="31" width="6.296875" style="0" hidden="1" customWidth="1"/>
    <col min="32" max="32" width="6" style="0" hidden="1" customWidth="1"/>
    <col min="33" max="33" width="5.8984375" style="0" customWidth="1"/>
    <col min="34" max="34" width="6.296875" style="0" customWidth="1"/>
    <col min="35" max="37" width="5.296875" style="0" bestFit="1" customWidth="1"/>
    <col min="38" max="39" width="5.09765625" style="0" bestFit="1" customWidth="1"/>
  </cols>
  <sheetData>
    <row r="1" spans="1:24" ht="15">
      <c r="A1" s="5" t="s">
        <v>1011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">
      <c r="A2" s="5" t="s">
        <v>1012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39" ht="15">
      <c r="A3" s="5"/>
      <c r="B3" s="5">
        <v>1966</v>
      </c>
      <c r="C3" s="5">
        <v>1968</v>
      </c>
      <c r="D3" s="5">
        <v>1980</v>
      </c>
      <c r="E3" s="5">
        <v>1981</v>
      </c>
      <c r="F3" s="5">
        <v>1982</v>
      </c>
      <c r="G3" s="5">
        <v>1983</v>
      </c>
      <c r="H3" s="5">
        <v>1984</v>
      </c>
      <c r="I3" s="5">
        <v>1985</v>
      </c>
      <c r="J3" s="5">
        <v>1986</v>
      </c>
      <c r="K3" s="5">
        <v>1987</v>
      </c>
      <c r="L3" s="5">
        <v>1988</v>
      </c>
      <c r="M3" s="5">
        <v>1989</v>
      </c>
      <c r="N3" s="5">
        <v>1990</v>
      </c>
      <c r="O3" s="5">
        <v>1991</v>
      </c>
      <c r="P3" s="5">
        <v>1992</v>
      </c>
      <c r="Q3" s="5">
        <v>1993</v>
      </c>
      <c r="R3" s="5">
        <v>1994</v>
      </c>
      <c r="S3" s="5">
        <v>1995</v>
      </c>
      <c r="T3" s="5">
        <v>1996</v>
      </c>
      <c r="U3" s="5">
        <v>1997</v>
      </c>
      <c r="V3" s="5">
        <v>1998</v>
      </c>
      <c r="W3" s="5">
        <v>1999</v>
      </c>
      <c r="X3" s="5">
        <v>2000</v>
      </c>
      <c r="Y3" s="5">
        <v>2001</v>
      </c>
      <c r="Z3" s="5">
        <v>2002</v>
      </c>
      <c r="AA3" s="5">
        <v>2003</v>
      </c>
      <c r="AB3" s="5">
        <v>2004</v>
      </c>
      <c r="AC3" s="5">
        <v>2005</v>
      </c>
      <c r="AD3" s="5">
        <v>2006</v>
      </c>
      <c r="AE3" s="5">
        <v>2007</v>
      </c>
      <c r="AF3" s="5">
        <v>2008</v>
      </c>
      <c r="AG3" s="5">
        <v>2009</v>
      </c>
      <c r="AH3" s="5">
        <v>2010</v>
      </c>
      <c r="AI3" s="5">
        <v>2011</v>
      </c>
      <c r="AJ3" s="5">
        <v>2012</v>
      </c>
      <c r="AK3" s="5">
        <v>2013</v>
      </c>
      <c r="AL3" s="5">
        <v>2014</v>
      </c>
      <c r="AM3" s="5">
        <v>2015</v>
      </c>
    </row>
    <row r="4" spans="1:24" ht="15">
      <c r="A4" s="5" t="s">
        <v>957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4"/>
      <c r="R4" s="75"/>
      <c r="S4" s="75"/>
      <c r="T4" s="75"/>
      <c r="U4" s="5"/>
      <c r="V4" s="5"/>
      <c r="W4" s="5"/>
      <c r="X4" s="5"/>
    </row>
    <row r="5" spans="1:39" ht="15">
      <c r="A5" s="5" t="s">
        <v>1013</v>
      </c>
      <c r="B5" s="76">
        <f>'Serien lag 1'!IP116</f>
        <v>7266</v>
      </c>
      <c r="C5" s="76">
        <f>'Serien lag 1'!IH116</f>
        <v>6836</v>
      </c>
      <c r="D5" s="76">
        <f>'Serien lag 1'!HZ116</f>
        <v>763</v>
      </c>
      <c r="E5" s="76">
        <f>'Serien lag 1'!HR116</f>
        <v>4679</v>
      </c>
      <c r="F5" s="76">
        <f>'Serien lag 1'!HJ116</f>
        <v>5213</v>
      </c>
      <c r="G5" s="76">
        <f>'Serien lag 1'!HB116</f>
        <v>6578</v>
      </c>
      <c r="H5" s="76">
        <f>'Serien lag 1'!GT116</f>
        <v>6765</v>
      </c>
      <c r="I5" s="77">
        <f>'Serien lag 1'!GL116</f>
        <v>7327</v>
      </c>
      <c r="J5" s="76">
        <f>'Serien lag 1'!GD116</f>
        <v>5845</v>
      </c>
      <c r="K5" s="76">
        <f>'Serien lag 1'!FV116</f>
        <v>7189</v>
      </c>
      <c r="L5" s="76">
        <f>'Serien lag 1'!FN116</f>
        <v>5931</v>
      </c>
      <c r="M5" s="76">
        <v>6627</v>
      </c>
      <c r="N5" s="76">
        <v>6240</v>
      </c>
      <c r="O5" s="76">
        <v>6860</v>
      </c>
      <c r="P5" s="76">
        <v>7181</v>
      </c>
      <c r="Q5" s="76">
        <f>'Serien lag 1'!DZ116</f>
        <v>6966</v>
      </c>
      <c r="R5" s="76">
        <f>'Serien lag 1'!DP116</f>
        <v>7087</v>
      </c>
      <c r="S5" s="76">
        <v>6961</v>
      </c>
      <c r="T5" s="76">
        <v>6405</v>
      </c>
      <c r="U5" s="76">
        <f>'Serien lag 1'!DH116</f>
        <v>6099</v>
      </c>
      <c r="V5" s="76">
        <f>'Serien lag 1'!CZ116</f>
        <v>6808</v>
      </c>
      <c r="W5" s="76">
        <f>+'Serien lag 1'!CR116</f>
        <v>5227</v>
      </c>
      <c r="X5" s="76">
        <f>+'Serien lag 1'!CJ116</f>
        <v>5289</v>
      </c>
      <c r="Y5" s="76">
        <f>'Serien lag 1'!CB116</f>
        <v>3865</v>
      </c>
      <c r="Z5" s="76">
        <f>'Serien lag 1'!BT116</f>
        <v>0</v>
      </c>
      <c r="AA5" s="76">
        <f>'Serien lag 1'!BL116</f>
        <v>0</v>
      </c>
      <c r="AB5" s="76">
        <f>'Serien lag 1'!BD116</f>
        <v>4997</v>
      </c>
      <c r="AC5" s="76">
        <f>'Serien lag 1'!AV116</f>
        <v>1839</v>
      </c>
      <c r="AD5" s="76">
        <f>'Serien lag 1'!AN116</f>
        <v>2244</v>
      </c>
      <c r="AE5" s="76">
        <f>'Serien lag 1'!AF116</f>
        <v>5203</v>
      </c>
      <c r="AF5" s="76">
        <f>'Serien lag 1'!X116</f>
        <v>5597</v>
      </c>
      <c r="AG5" s="76">
        <f>'Serien lag 1'!P116</f>
        <v>3861</v>
      </c>
      <c r="AH5" s="76">
        <f>'Serien lag 1'!H116</f>
        <v>698</v>
      </c>
      <c r="AI5" s="76">
        <f>'Serien lag 1'!H22</f>
        <v>1499</v>
      </c>
      <c r="AJ5" s="76">
        <f>'Serien lag 1'!P22</f>
        <v>2568</v>
      </c>
      <c r="AK5" s="76">
        <f>'Serien lag 1'!X22</f>
        <v>782</v>
      </c>
      <c r="AL5" s="76">
        <f>'Serien lag 1'!AF22</f>
        <v>417</v>
      </c>
      <c r="AM5" s="76">
        <f>'Serien lag 1'!AN22</f>
        <v>1545</v>
      </c>
    </row>
    <row r="6" spans="1:39" ht="15">
      <c r="A6" s="5" t="s">
        <v>1014</v>
      </c>
      <c r="B6" s="78">
        <f>'Serien lag 1'!IP127</f>
        <v>4380</v>
      </c>
      <c r="C6" s="78">
        <f>'Serien lag 1'!IH127</f>
        <v>2745</v>
      </c>
      <c r="D6" s="78">
        <f>'Serien lag 1'!HZ127</f>
        <v>924</v>
      </c>
      <c r="E6" s="78">
        <f>'Serien lag 1'!HR127</f>
        <v>4084</v>
      </c>
      <c r="F6" s="78">
        <f>'Serien lag 1'!HJ127</f>
        <v>4258</v>
      </c>
      <c r="G6" s="78">
        <f>'Serien lag 1'!HB127</f>
        <v>4728</v>
      </c>
      <c r="H6" s="78">
        <f>'Serien lag 1'!GT127</f>
        <v>4974</v>
      </c>
      <c r="I6" s="79">
        <f>'Serien lag 1'!GL127</f>
        <v>5147</v>
      </c>
      <c r="J6" s="78">
        <f>'Serien lag 1'!GD127</f>
        <v>4691</v>
      </c>
      <c r="K6" s="78">
        <f>'Serien lag 1'!FV127</f>
        <v>4625</v>
      </c>
      <c r="L6" s="78">
        <f>'Serien lag 1'!FN127</f>
        <v>4367</v>
      </c>
      <c r="M6" s="78">
        <v>4118</v>
      </c>
      <c r="N6" s="78">
        <v>4183</v>
      </c>
      <c r="O6" s="78">
        <v>4441</v>
      </c>
      <c r="P6" s="78">
        <v>4522</v>
      </c>
      <c r="Q6" s="78">
        <f>'Serien lag 1'!DZ127</f>
        <v>4543</v>
      </c>
      <c r="R6" s="78">
        <f>'Serien lag 1'!DP127</f>
        <v>4834</v>
      </c>
      <c r="S6" s="78">
        <v>5092</v>
      </c>
      <c r="T6" s="78">
        <v>4780</v>
      </c>
      <c r="U6" s="78">
        <f>'Serien lag 1'!DH127</f>
        <v>4379</v>
      </c>
      <c r="V6" s="78">
        <f>'Serien lag 1'!CZ127</f>
        <v>3582</v>
      </c>
      <c r="W6" s="78">
        <f>+'Serien lag 1'!CR127</f>
        <v>3082</v>
      </c>
      <c r="X6" s="78">
        <f>+'Serien lag 1'!CJ127</f>
        <v>4221</v>
      </c>
      <c r="Y6" s="78">
        <f>'Serien lag 1'!CB127</f>
        <v>1471</v>
      </c>
      <c r="Z6" s="78">
        <f>'Serien lag 1'!BT127</f>
        <v>0</v>
      </c>
      <c r="AA6" s="78">
        <f>'Serien lag 1'!BL127</f>
        <v>0</v>
      </c>
      <c r="AB6" s="78">
        <f>'Serien lag 1'!BD127</f>
        <v>3401</v>
      </c>
      <c r="AC6" s="78">
        <f>'Serien lag 1'!AV127</f>
        <v>2135</v>
      </c>
      <c r="AD6" s="78">
        <f>'Serien lag 1'!AN127</f>
        <v>1099</v>
      </c>
      <c r="AE6" s="78">
        <f>'Serien lag 1'!AF127</f>
        <v>3344</v>
      </c>
      <c r="AF6" s="78">
        <f>'Serien lag 1'!X127</f>
        <v>3540</v>
      </c>
      <c r="AG6" s="78">
        <f>'Serien lag 1'!P127</f>
        <v>2592</v>
      </c>
      <c r="AH6" s="78">
        <f>'Serien lag 1'!H127</f>
        <v>2032</v>
      </c>
      <c r="AI6" s="78">
        <f>'Serien lag 1'!H33</f>
        <v>206</v>
      </c>
      <c r="AJ6" s="78">
        <f>'Serien lag 1'!P33</f>
        <v>1568</v>
      </c>
      <c r="AK6" s="78">
        <f>'Serien lag 1'!X33</f>
        <v>383</v>
      </c>
      <c r="AL6" s="78">
        <f>'Serien lag 1'!AF33</f>
        <v>2057</v>
      </c>
      <c r="AM6" s="78">
        <f>'Serien lag 1'!AN33</f>
        <v>2429</v>
      </c>
    </row>
    <row r="7" spans="1:39" ht="15.75">
      <c r="A7" s="25" t="s">
        <v>1015</v>
      </c>
      <c r="B7" s="100">
        <f aca="true" t="shared" si="0" ref="B7:X7">SUM(B5:B6)</f>
        <v>11646</v>
      </c>
      <c r="C7" s="100">
        <f t="shared" si="0"/>
        <v>9581</v>
      </c>
      <c r="D7" s="100">
        <f t="shared" si="0"/>
        <v>1687</v>
      </c>
      <c r="E7" s="100">
        <f t="shared" si="0"/>
        <v>8763</v>
      </c>
      <c r="F7" s="100">
        <f t="shared" si="0"/>
        <v>9471</v>
      </c>
      <c r="G7" s="100">
        <f t="shared" si="0"/>
        <v>11306</v>
      </c>
      <c r="H7" s="100">
        <f t="shared" si="0"/>
        <v>11739</v>
      </c>
      <c r="I7" s="101">
        <f t="shared" si="0"/>
        <v>12474</v>
      </c>
      <c r="J7" s="100">
        <f t="shared" si="0"/>
        <v>10536</v>
      </c>
      <c r="K7" s="100">
        <f t="shared" si="0"/>
        <v>11814</v>
      </c>
      <c r="L7" s="100">
        <f t="shared" si="0"/>
        <v>10298</v>
      </c>
      <c r="M7" s="100">
        <f t="shared" si="0"/>
        <v>10745</v>
      </c>
      <c r="N7" s="100">
        <f t="shared" si="0"/>
        <v>10423</v>
      </c>
      <c r="O7" s="100">
        <f t="shared" si="0"/>
        <v>11301</v>
      </c>
      <c r="P7" s="100">
        <f t="shared" si="0"/>
        <v>11703</v>
      </c>
      <c r="Q7" s="100">
        <f t="shared" si="0"/>
        <v>11509</v>
      </c>
      <c r="R7" s="100">
        <f t="shared" si="0"/>
        <v>11921</v>
      </c>
      <c r="S7" s="100">
        <f t="shared" si="0"/>
        <v>12053</v>
      </c>
      <c r="T7" s="100">
        <f t="shared" si="0"/>
        <v>11185</v>
      </c>
      <c r="U7" s="100">
        <f t="shared" si="0"/>
        <v>10478</v>
      </c>
      <c r="V7" s="100">
        <f t="shared" si="0"/>
        <v>10390</v>
      </c>
      <c r="W7" s="100">
        <f t="shared" si="0"/>
        <v>8309</v>
      </c>
      <c r="X7" s="100">
        <f t="shared" si="0"/>
        <v>9510</v>
      </c>
      <c r="Y7" s="100">
        <f aca="true" t="shared" si="1" ref="Y7:AI7">SUM(Y5:Y6)</f>
        <v>5336</v>
      </c>
      <c r="Z7" s="100">
        <f t="shared" si="1"/>
        <v>0</v>
      </c>
      <c r="AA7" s="100">
        <f t="shared" si="1"/>
        <v>0</v>
      </c>
      <c r="AB7" s="100">
        <f t="shared" si="1"/>
        <v>8398</v>
      </c>
      <c r="AC7" s="100">
        <f t="shared" si="1"/>
        <v>3974</v>
      </c>
      <c r="AD7" s="100">
        <f t="shared" si="1"/>
        <v>3343</v>
      </c>
      <c r="AE7" s="100">
        <f t="shared" si="1"/>
        <v>8547</v>
      </c>
      <c r="AF7" s="100">
        <f t="shared" si="1"/>
        <v>9137</v>
      </c>
      <c r="AG7" s="100">
        <f t="shared" si="1"/>
        <v>6453</v>
      </c>
      <c r="AH7" s="100">
        <f t="shared" si="1"/>
        <v>2730</v>
      </c>
      <c r="AI7" s="100">
        <f t="shared" si="1"/>
        <v>1705</v>
      </c>
      <c r="AJ7" s="100">
        <f>SUM(AJ5:AJ6)</f>
        <v>4136</v>
      </c>
      <c r="AK7" s="100">
        <f>SUM(AK5:AK6)</f>
        <v>1165</v>
      </c>
      <c r="AL7" s="100">
        <f>SUM(AL5:AL6)</f>
        <v>2474</v>
      </c>
      <c r="AM7" s="100">
        <f>SUM(AM5:AM6)</f>
        <v>3974</v>
      </c>
    </row>
    <row r="8" spans="1:57" ht="15">
      <c r="A8" s="5"/>
      <c r="B8" s="76" t="s">
        <v>1016</v>
      </c>
      <c r="C8" s="80" t="s">
        <v>1017</v>
      </c>
      <c r="D8" s="80" t="s">
        <v>1018</v>
      </c>
      <c r="E8" s="80" t="s">
        <v>1019</v>
      </c>
      <c r="F8" s="80" t="s">
        <v>1019</v>
      </c>
      <c r="G8" s="80" t="s">
        <v>1020</v>
      </c>
      <c r="H8" s="76"/>
      <c r="I8" s="76"/>
      <c r="J8" s="80" t="s">
        <v>1021</v>
      </c>
      <c r="K8" s="76"/>
      <c r="L8" s="80" t="s">
        <v>1020</v>
      </c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S8">
        <v>2001</v>
      </c>
      <c r="AT8">
        <v>2002</v>
      </c>
      <c r="AU8">
        <v>2003</v>
      </c>
      <c r="AV8">
        <v>2004</v>
      </c>
      <c r="AW8">
        <v>2005</v>
      </c>
      <c r="AX8">
        <v>2006</v>
      </c>
      <c r="AY8">
        <v>2007</v>
      </c>
      <c r="AZ8">
        <v>2008</v>
      </c>
      <c r="BA8">
        <v>2009</v>
      </c>
      <c r="BB8">
        <v>2010</v>
      </c>
      <c r="BC8">
        <v>2011</v>
      </c>
      <c r="BD8">
        <v>2012</v>
      </c>
      <c r="BE8">
        <v>2013</v>
      </c>
    </row>
    <row r="9" spans="1:39" ht="15">
      <c r="A9" s="5" t="s">
        <v>987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</row>
    <row r="10" spans="1:57" ht="15">
      <c r="A10" s="5" t="s">
        <v>1022</v>
      </c>
      <c r="B10" s="76">
        <f>'Serien lag 1'!IP147</f>
        <v>606</v>
      </c>
      <c r="C10" s="76">
        <f>'Serien lag 1'!IH147</f>
        <v>0</v>
      </c>
      <c r="D10" s="76">
        <f>'Serien lag 1'!HZ147</f>
        <v>4265</v>
      </c>
      <c r="E10" s="76">
        <f>'Serien lag 1'!HR147</f>
        <v>4573</v>
      </c>
      <c r="F10" s="76">
        <f>'Serien lag 1'!HJ147</f>
        <v>4499</v>
      </c>
      <c r="G10" s="76">
        <f>'Serien lag 1'!HB147</f>
        <v>4900</v>
      </c>
      <c r="H10" s="76">
        <f>'Serien lag 1'!GT147</f>
        <v>5121</v>
      </c>
      <c r="I10" s="76">
        <f>'Serien lag 1'!GL147</f>
        <v>4073</v>
      </c>
      <c r="J10" s="76">
        <f>'Serien lag 1'!GD147</f>
        <v>4248</v>
      </c>
      <c r="K10" s="76">
        <f>'Serien lag 1'!FV147</f>
        <v>4663</v>
      </c>
      <c r="L10" s="76">
        <f>'Serien lag 1'!FN147</f>
        <v>4785</v>
      </c>
      <c r="M10" s="76">
        <v>4494</v>
      </c>
      <c r="N10" s="76">
        <v>4678</v>
      </c>
      <c r="O10" s="76">
        <v>5173</v>
      </c>
      <c r="P10" s="76">
        <v>5330</v>
      </c>
      <c r="Q10" s="76">
        <f>'Serien lag 1'!DZ147</f>
        <v>5548</v>
      </c>
      <c r="R10" s="76">
        <f>'Serien lag 1'!DP147</f>
        <v>5307</v>
      </c>
      <c r="S10" s="76">
        <v>5134</v>
      </c>
      <c r="T10" s="76">
        <v>5764</v>
      </c>
      <c r="U10" s="76">
        <f>'Serien lag 1'!DH147</f>
        <v>5656</v>
      </c>
      <c r="V10" s="77">
        <f>'Serien lag 1'!CZ147</f>
        <v>5792</v>
      </c>
      <c r="W10" s="76">
        <f>+'Serien lag 1'!CR147</f>
        <v>5141</v>
      </c>
      <c r="X10" s="76">
        <f>+'Serien lag 1'!CJ147</f>
        <v>3133</v>
      </c>
      <c r="Y10" s="76">
        <f>'Serien lag 1'!CB147</f>
        <v>3546</v>
      </c>
      <c r="Z10" s="76">
        <f>'Serien lag 1'!BT147</f>
        <v>5494</v>
      </c>
      <c r="AA10" s="76">
        <f>'Serien lag 1'!BL147</f>
        <v>7182</v>
      </c>
      <c r="AB10" s="76">
        <f>'Serien lag 1'!BD147</f>
        <v>3550</v>
      </c>
      <c r="AC10" s="76">
        <f>'Serien lag 1'!AV147</f>
        <v>3271</v>
      </c>
      <c r="AD10" s="76">
        <f>'Serien lag 1'!AN147</f>
        <v>1375</v>
      </c>
      <c r="AE10" s="76">
        <f>'Serien lag 1'!AF147</f>
        <v>3973</v>
      </c>
      <c r="AF10" s="76">
        <f>'Serien lag 1'!X147</f>
        <v>3867</v>
      </c>
      <c r="AG10" s="76">
        <f>'Serien lag 1'!P147</f>
        <v>4968</v>
      </c>
      <c r="AH10" s="76">
        <f>'Serien lag 1'!H147</f>
        <v>5981</v>
      </c>
      <c r="AI10" s="76">
        <f>'Serien lag 1'!H53</f>
        <v>4986</v>
      </c>
      <c r="AJ10" s="76">
        <f>'Serien lag 1'!P53</f>
        <v>3665</v>
      </c>
      <c r="AK10" s="76">
        <f>'Serien lag 1'!X53</f>
        <v>3575</v>
      </c>
      <c r="AL10" s="76">
        <f>'Serien lag 1'!AF53</f>
        <v>1062</v>
      </c>
      <c r="AM10" s="76">
        <f>'Serien lag 1'!AN53</f>
        <v>4140</v>
      </c>
      <c r="AS10">
        <v>3865</v>
      </c>
      <c r="AV10">
        <v>4997</v>
      </c>
      <c r="AW10">
        <v>1839</v>
      </c>
      <c r="AX10">
        <v>2244</v>
      </c>
      <c r="AY10">
        <v>5203</v>
      </c>
      <c r="AZ10">
        <v>5597</v>
      </c>
      <c r="BA10">
        <v>3861</v>
      </c>
      <c r="BB10">
        <v>698</v>
      </c>
      <c r="BC10">
        <v>1499</v>
      </c>
      <c r="BD10">
        <v>2568</v>
      </c>
      <c r="BE10">
        <v>759</v>
      </c>
    </row>
    <row r="11" spans="1:57" ht="15">
      <c r="A11" s="5" t="s">
        <v>1023</v>
      </c>
      <c r="B11" s="78">
        <f>'Serien lag 1'!IP158</f>
        <v>0</v>
      </c>
      <c r="C11" s="78">
        <f>'Serien lag 1'!IH158</f>
        <v>0</v>
      </c>
      <c r="D11" s="78">
        <f>'Serien lag 1'!HZ158</f>
        <v>3930</v>
      </c>
      <c r="E11" s="78">
        <f>'Serien lag 1'!HR158</f>
        <v>4224</v>
      </c>
      <c r="F11" s="78">
        <f>'Serien lag 1'!HJ158</f>
        <v>4237</v>
      </c>
      <c r="G11" s="78">
        <f>'Serien lag 1'!HB158</f>
        <v>4449</v>
      </c>
      <c r="H11" s="78">
        <f>'Serien lag 1'!GT158</f>
        <v>4211</v>
      </c>
      <c r="I11" s="78">
        <f>'Serien lag 1'!GL158</f>
        <v>3900</v>
      </c>
      <c r="J11" s="78">
        <f>'Serien lag 1'!GD158</f>
        <v>3103</v>
      </c>
      <c r="K11" s="78">
        <f>'Serien lag 1'!FV158</f>
        <v>4076</v>
      </c>
      <c r="L11" s="78">
        <f>'Serien lag 1'!FN158</f>
        <v>4101</v>
      </c>
      <c r="M11" s="78">
        <v>3730</v>
      </c>
      <c r="N11" s="78">
        <v>3676</v>
      </c>
      <c r="O11" s="78">
        <v>3824</v>
      </c>
      <c r="P11" s="78">
        <v>3629</v>
      </c>
      <c r="Q11" s="78">
        <f>'Serien lag 1'!DZ158</f>
        <v>3715</v>
      </c>
      <c r="R11" s="78">
        <f>'Serien lag 1'!DP158</f>
        <v>3922</v>
      </c>
      <c r="S11" s="78">
        <v>3895</v>
      </c>
      <c r="T11" s="79">
        <v>4619</v>
      </c>
      <c r="U11" s="78">
        <f>'Serien lag 1'!DH158</f>
        <v>4402</v>
      </c>
      <c r="V11" s="78">
        <f>'Serien lag 1'!CZ158</f>
        <v>4222</v>
      </c>
      <c r="W11" s="78">
        <f>+'Serien lag 1'!CR158</f>
        <v>3236</v>
      </c>
      <c r="X11" s="78">
        <f>+'Serien lag 1'!CJ158</f>
        <v>0</v>
      </c>
      <c r="Y11" s="78">
        <f>'Serien lag 1'!CB158</f>
        <v>0</v>
      </c>
      <c r="Z11" s="78">
        <f>'Serien lag 1'!BT158</f>
        <v>0</v>
      </c>
      <c r="AA11" s="78">
        <f>'Serien lag 1'!BL158</f>
        <v>161</v>
      </c>
      <c r="AB11" s="78">
        <f>'Serien lag 1'!BD158</f>
        <v>9</v>
      </c>
      <c r="AC11" s="78">
        <f>'Serien lag 1'!AV158</f>
        <v>0</v>
      </c>
      <c r="AD11" s="78">
        <f>'Serien lag 1'!AN158</f>
        <v>815</v>
      </c>
      <c r="AE11" s="78">
        <f>'Serien lag 1'!AF158</f>
        <v>1502</v>
      </c>
      <c r="AF11" s="78">
        <f>'Serien lag 1'!X158</f>
        <v>2636</v>
      </c>
      <c r="AG11" s="78">
        <f>'Serien lag 1'!P158</f>
        <v>2528</v>
      </c>
      <c r="AH11" s="78">
        <f>'Serien lag 1'!H158</f>
        <v>2852</v>
      </c>
      <c r="AI11" s="78">
        <f>'Serien lag 1'!H64</f>
        <v>2512</v>
      </c>
      <c r="AJ11" s="78">
        <f>'Serien lag 1'!P64</f>
        <v>2662</v>
      </c>
      <c r="AK11" s="78">
        <f>'Serien lag 1'!X64</f>
        <v>2549</v>
      </c>
      <c r="AL11" s="78">
        <f>'Serien lag 1'!AF64</f>
        <v>1571</v>
      </c>
      <c r="AM11" s="78">
        <f>'Serien lag 1'!AN64</f>
        <v>1590</v>
      </c>
      <c r="AS11">
        <v>1471</v>
      </c>
      <c r="AV11">
        <v>3401</v>
      </c>
      <c r="AW11">
        <v>2135</v>
      </c>
      <c r="AX11">
        <v>1099</v>
      </c>
      <c r="AY11">
        <v>3344</v>
      </c>
      <c r="AZ11">
        <v>3540</v>
      </c>
      <c r="BA11">
        <v>2592</v>
      </c>
      <c r="BB11">
        <v>2032</v>
      </c>
      <c r="BC11">
        <v>206</v>
      </c>
      <c r="BD11">
        <v>1568</v>
      </c>
      <c r="BE11">
        <v>383</v>
      </c>
    </row>
    <row r="12" spans="1:57" ht="15.75">
      <c r="A12" s="25" t="s">
        <v>1379</v>
      </c>
      <c r="B12" s="100">
        <f aca="true" t="shared" si="2" ref="B12:X12">SUM(B10:B11)</f>
        <v>606</v>
      </c>
      <c r="C12" s="100">
        <f t="shared" si="2"/>
        <v>0</v>
      </c>
      <c r="D12" s="100">
        <f t="shared" si="2"/>
        <v>8195</v>
      </c>
      <c r="E12" s="100">
        <f t="shared" si="2"/>
        <v>8797</v>
      </c>
      <c r="F12" s="100">
        <f t="shared" si="2"/>
        <v>8736</v>
      </c>
      <c r="G12" s="100">
        <f t="shared" si="2"/>
        <v>9349</v>
      </c>
      <c r="H12" s="100">
        <f t="shared" si="2"/>
        <v>9332</v>
      </c>
      <c r="I12" s="100">
        <f t="shared" si="2"/>
        <v>7973</v>
      </c>
      <c r="J12" s="100">
        <f t="shared" si="2"/>
        <v>7351</v>
      </c>
      <c r="K12" s="100">
        <f t="shared" si="2"/>
        <v>8739</v>
      </c>
      <c r="L12" s="100">
        <f t="shared" si="2"/>
        <v>8886</v>
      </c>
      <c r="M12" s="100">
        <f t="shared" si="2"/>
        <v>8224</v>
      </c>
      <c r="N12" s="100">
        <f t="shared" si="2"/>
        <v>8354</v>
      </c>
      <c r="O12" s="100">
        <f t="shared" si="2"/>
        <v>8997</v>
      </c>
      <c r="P12" s="100">
        <f t="shared" si="2"/>
        <v>8959</v>
      </c>
      <c r="Q12" s="100">
        <f t="shared" si="2"/>
        <v>9263</v>
      </c>
      <c r="R12" s="100">
        <f t="shared" si="2"/>
        <v>9229</v>
      </c>
      <c r="S12" s="100">
        <f t="shared" si="2"/>
        <v>9029</v>
      </c>
      <c r="T12" s="101">
        <f t="shared" si="2"/>
        <v>10383</v>
      </c>
      <c r="U12" s="100">
        <f t="shared" si="2"/>
        <v>10058</v>
      </c>
      <c r="V12" s="100">
        <f t="shared" si="2"/>
        <v>10014</v>
      </c>
      <c r="W12" s="100">
        <f t="shared" si="2"/>
        <v>8377</v>
      </c>
      <c r="X12" s="100">
        <f t="shared" si="2"/>
        <v>3133</v>
      </c>
      <c r="Y12" s="100">
        <f aca="true" t="shared" si="3" ref="Y12:AI12">SUM(Y10:Y11)</f>
        <v>3546</v>
      </c>
      <c r="Z12" s="100">
        <f t="shared" si="3"/>
        <v>5494</v>
      </c>
      <c r="AA12" s="100">
        <f t="shared" si="3"/>
        <v>7343</v>
      </c>
      <c r="AB12" s="100">
        <f t="shared" si="3"/>
        <v>3559</v>
      </c>
      <c r="AC12" s="100">
        <f t="shared" si="3"/>
        <v>3271</v>
      </c>
      <c r="AD12" s="100">
        <f t="shared" si="3"/>
        <v>2190</v>
      </c>
      <c r="AE12" s="100">
        <f t="shared" si="3"/>
        <v>5475</v>
      </c>
      <c r="AF12" s="100">
        <f t="shared" si="3"/>
        <v>6503</v>
      </c>
      <c r="AG12" s="100">
        <f t="shared" si="3"/>
        <v>7496</v>
      </c>
      <c r="AH12" s="100">
        <f t="shared" si="3"/>
        <v>8833</v>
      </c>
      <c r="AI12" s="100">
        <f t="shared" si="3"/>
        <v>7498</v>
      </c>
      <c r="AJ12" s="100">
        <f>SUM(AJ10:AJ11)</f>
        <v>6327</v>
      </c>
      <c r="AK12" s="100">
        <f>SUM(AK10:AK11)</f>
        <v>6124</v>
      </c>
      <c r="AL12" s="100">
        <f>SUM(AL10:AL11)</f>
        <v>2633</v>
      </c>
      <c r="AM12" s="100">
        <f>SUM(AM10:AM11)</f>
        <v>5730</v>
      </c>
      <c r="AS12">
        <v>5336</v>
      </c>
      <c r="AT12">
        <v>0</v>
      </c>
      <c r="AU12">
        <v>0</v>
      </c>
      <c r="AV12">
        <v>8398</v>
      </c>
      <c r="AW12">
        <v>3974</v>
      </c>
      <c r="AX12">
        <v>3343</v>
      </c>
      <c r="AY12">
        <v>8547</v>
      </c>
      <c r="AZ12">
        <v>9137</v>
      </c>
      <c r="BA12">
        <v>6453</v>
      </c>
      <c r="BB12">
        <v>2730</v>
      </c>
      <c r="BC12">
        <v>1705</v>
      </c>
      <c r="BD12">
        <v>4136</v>
      </c>
      <c r="BE12">
        <v>1142</v>
      </c>
    </row>
    <row r="13" spans="1:39" ht="15.75">
      <c r="A13" s="25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1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76"/>
      <c r="AH13" s="76"/>
      <c r="AI13" s="76"/>
      <c r="AJ13" s="76"/>
      <c r="AK13" s="76"/>
      <c r="AL13" s="76"/>
      <c r="AM13" s="76"/>
    </row>
    <row r="14" spans="1:39" ht="15">
      <c r="A14" s="5" t="s">
        <v>1024</v>
      </c>
      <c r="B14" s="81" t="s">
        <v>1025</v>
      </c>
      <c r="C14" s="81" t="s">
        <v>1025</v>
      </c>
      <c r="D14" s="76" t="s">
        <v>1026</v>
      </c>
      <c r="E14" s="76" t="s">
        <v>1026</v>
      </c>
      <c r="F14" s="76" t="s">
        <v>1026</v>
      </c>
      <c r="G14" s="76" t="s">
        <v>1026</v>
      </c>
      <c r="H14" s="76" t="s">
        <v>1027</v>
      </c>
      <c r="I14" s="76" t="s">
        <v>1026</v>
      </c>
      <c r="J14" s="76" t="s">
        <v>1026</v>
      </c>
      <c r="K14" s="76" t="s">
        <v>1026</v>
      </c>
      <c r="L14" s="76" t="s">
        <v>1026</v>
      </c>
      <c r="M14" s="76" t="s">
        <v>1026</v>
      </c>
      <c r="N14" s="76" t="s">
        <v>1026</v>
      </c>
      <c r="O14" s="76" t="s">
        <v>1026</v>
      </c>
      <c r="P14" s="76" t="s">
        <v>1026</v>
      </c>
      <c r="Q14" s="76" t="s">
        <v>1026</v>
      </c>
      <c r="R14" s="76" t="s">
        <v>1026</v>
      </c>
      <c r="S14" s="76" t="s">
        <v>1026</v>
      </c>
      <c r="T14" s="76" t="s">
        <v>1026</v>
      </c>
      <c r="U14" s="76" t="s">
        <v>1026</v>
      </c>
      <c r="V14" s="76" t="s">
        <v>1026</v>
      </c>
      <c r="W14" s="76" t="s">
        <v>1027</v>
      </c>
      <c r="X14" s="76" t="s">
        <v>1027</v>
      </c>
      <c r="Y14" s="76" t="s">
        <v>1027</v>
      </c>
      <c r="Z14" s="81" t="s">
        <v>1599</v>
      </c>
      <c r="AA14" s="81" t="s">
        <v>1599</v>
      </c>
      <c r="AB14" s="76" t="s">
        <v>1027</v>
      </c>
      <c r="AC14" s="76" t="s">
        <v>1027</v>
      </c>
      <c r="AD14" s="76" t="s">
        <v>1027</v>
      </c>
      <c r="AE14" s="76" t="s">
        <v>1027</v>
      </c>
      <c r="AF14" s="76" t="s">
        <v>1027</v>
      </c>
      <c r="AG14" s="76" t="s">
        <v>1026</v>
      </c>
      <c r="AH14" s="76" t="s">
        <v>1027</v>
      </c>
      <c r="AI14" s="76" t="s">
        <v>1027</v>
      </c>
      <c r="AJ14" s="76" t="s">
        <v>1027</v>
      </c>
      <c r="AK14" s="76" t="s">
        <v>1027</v>
      </c>
      <c r="AL14" s="76" t="s">
        <v>1027</v>
      </c>
      <c r="AM14" s="76" t="s">
        <v>1027</v>
      </c>
    </row>
    <row r="15" spans="1:57" ht="15.75">
      <c r="A15" s="25" t="s">
        <v>1028</v>
      </c>
      <c r="B15" s="98">
        <f aca="true" t="shared" si="4" ref="B15:V15">B7+B12</f>
        <v>12252</v>
      </c>
      <c r="C15" s="98">
        <f t="shared" si="4"/>
        <v>9581</v>
      </c>
      <c r="D15" s="98">
        <f t="shared" si="4"/>
        <v>9882</v>
      </c>
      <c r="E15" s="98">
        <f t="shared" si="4"/>
        <v>17560</v>
      </c>
      <c r="F15" s="98">
        <f t="shared" si="4"/>
        <v>18207</v>
      </c>
      <c r="G15" s="98">
        <f t="shared" si="4"/>
        <v>20655</v>
      </c>
      <c r="H15" s="98">
        <f t="shared" si="4"/>
        <v>21071</v>
      </c>
      <c r="I15" s="98">
        <f t="shared" si="4"/>
        <v>20447</v>
      </c>
      <c r="J15" s="98">
        <f t="shared" si="4"/>
        <v>17887</v>
      </c>
      <c r="K15" s="98">
        <f t="shared" si="4"/>
        <v>20553</v>
      </c>
      <c r="L15" s="98">
        <f t="shared" si="4"/>
        <v>19184</v>
      </c>
      <c r="M15" s="98">
        <f t="shared" si="4"/>
        <v>18969</v>
      </c>
      <c r="N15" s="98">
        <f t="shared" si="4"/>
        <v>18777</v>
      </c>
      <c r="O15" s="98">
        <f t="shared" si="4"/>
        <v>20298</v>
      </c>
      <c r="P15" s="98">
        <f t="shared" si="4"/>
        <v>20662</v>
      </c>
      <c r="Q15" s="98">
        <f t="shared" si="4"/>
        <v>20772</v>
      </c>
      <c r="R15" s="98">
        <f t="shared" si="4"/>
        <v>21150</v>
      </c>
      <c r="S15" s="98">
        <f t="shared" si="4"/>
        <v>21082</v>
      </c>
      <c r="T15" s="99">
        <f t="shared" si="4"/>
        <v>21568</v>
      </c>
      <c r="U15" s="98">
        <f t="shared" si="4"/>
        <v>20536</v>
      </c>
      <c r="V15" s="98">
        <f t="shared" si="4"/>
        <v>20404</v>
      </c>
      <c r="W15" s="98">
        <f>W7+W12</f>
        <v>16686</v>
      </c>
      <c r="X15" s="98">
        <f>X7+X12</f>
        <v>12643</v>
      </c>
      <c r="Y15" s="98">
        <f aca="true" t="shared" si="5" ref="Y15:AF15">Y7+Y12</f>
        <v>8882</v>
      </c>
      <c r="Z15" s="98">
        <f t="shared" si="5"/>
        <v>5494</v>
      </c>
      <c r="AA15" s="98">
        <f t="shared" si="5"/>
        <v>7343</v>
      </c>
      <c r="AB15" s="98">
        <f t="shared" si="5"/>
        <v>11957</v>
      </c>
      <c r="AC15" s="98">
        <f t="shared" si="5"/>
        <v>7245</v>
      </c>
      <c r="AD15" s="98">
        <f t="shared" si="5"/>
        <v>5533</v>
      </c>
      <c r="AE15" s="98">
        <f t="shared" si="5"/>
        <v>14022</v>
      </c>
      <c r="AF15" s="98">
        <f t="shared" si="5"/>
        <v>15640</v>
      </c>
      <c r="AG15" s="98">
        <f aca="true" t="shared" si="6" ref="AG15:AM15">AG7+AG12</f>
        <v>13949</v>
      </c>
      <c r="AH15" s="98">
        <f t="shared" si="6"/>
        <v>11563</v>
      </c>
      <c r="AI15" s="98">
        <f t="shared" si="6"/>
        <v>9203</v>
      </c>
      <c r="AJ15" s="98">
        <f t="shared" si="6"/>
        <v>10463</v>
      </c>
      <c r="AK15" s="98">
        <f t="shared" si="6"/>
        <v>7289</v>
      </c>
      <c r="AL15" s="98">
        <f t="shared" si="6"/>
        <v>5107</v>
      </c>
      <c r="AM15" s="98">
        <f t="shared" si="6"/>
        <v>9704</v>
      </c>
      <c r="AS15">
        <v>3546</v>
      </c>
      <c r="AV15">
        <v>3550</v>
      </c>
      <c r="AW15">
        <v>3271</v>
      </c>
      <c r="AX15">
        <v>1375</v>
      </c>
      <c r="AY15">
        <v>3973</v>
      </c>
      <c r="AZ15">
        <v>3867</v>
      </c>
      <c r="BA15">
        <v>4968</v>
      </c>
      <c r="BB15">
        <v>5981</v>
      </c>
      <c r="BC15">
        <v>4986</v>
      </c>
      <c r="BD15">
        <v>3665</v>
      </c>
      <c r="BE15">
        <v>1321</v>
      </c>
    </row>
    <row r="16" spans="1:57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AS16">
        <v>0</v>
      </c>
      <c r="AV16">
        <v>9</v>
      </c>
      <c r="AW16">
        <v>0</v>
      </c>
      <c r="AX16">
        <v>815</v>
      </c>
      <c r="AY16">
        <v>1502</v>
      </c>
      <c r="AZ16">
        <v>2636</v>
      </c>
      <c r="BA16">
        <v>2528</v>
      </c>
      <c r="BB16">
        <v>2852</v>
      </c>
      <c r="BC16">
        <v>2512</v>
      </c>
      <c r="BD16">
        <v>2662</v>
      </c>
      <c r="BE16">
        <v>2549</v>
      </c>
    </row>
    <row r="17" spans="1:57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AJ17" t="s">
        <v>1354</v>
      </c>
      <c r="AS17">
        <v>3546</v>
      </c>
      <c r="AT17">
        <v>0</v>
      </c>
      <c r="AU17">
        <v>0</v>
      </c>
      <c r="AV17">
        <v>3559</v>
      </c>
      <c r="AW17">
        <v>3271</v>
      </c>
      <c r="AX17">
        <v>2190</v>
      </c>
      <c r="AY17">
        <v>5475</v>
      </c>
      <c r="AZ17">
        <v>6503</v>
      </c>
      <c r="BA17">
        <v>7496</v>
      </c>
      <c r="BB17">
        <v>8833</v>
      </c>
      <c r="BC17">
        <v>7498</v>
      </c>
      <c r="BD17">
        <v>6327</v>
      </c>
      <c r="BE17">
        <v>3870</v>
      </c>
    </row>
    <row r="18" spans="1:24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</row>
    <row r="19" spans="1:54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AS19">
        <v>2001</v>
      </c>
      <c r="AT19">
        <v>3546</v>
      </c>
      <c r="AU19">
        <v>3865</v>
      </c>
      <c r="AV19">
        <v>1471</v>
      </c>
      <c r="AW19">
        <v>5336</v>
      </c>
      <c r="AZ19">
        <v>3546</v>
      </c>
      <c r="BA19">
        <v>0</v>
      </c>
      <c r="BB19">
        <v>3546</v>
      </c>
    </row>
    <row r="20" spans="1:54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AS20">
        <v>2002</v>
      </c>
      <c r="AT20">
        <v>0</v>
      </c>
      <c r="AW20">
        <v>0</v>
      </c>
      <c r="BB20">
        <v>0</v>
      </c>
    </row>
    <row r="21" spans="1:54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AS21">
        <v>2003</v>
      </c>
      <c r="AT21">
        <v>0</v>
      </c>
      <c r="AW21">
        <v>0</v>
      </c>
      <c r="BB21">
        <v>0</v>
      </c>
    </row>
    <row r="22" spans="1:54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AS22">
        <v>2004</v>
      </c>
      <c r="AT22">
        <v>3559</v>
      </c>
      <c r="AU22">
        <v>4997</v>
      </c>
      <c r="AV22">
        <v>3401</v>
      </c>
      <c r="AW22">
        <v>8398</v>
      </c>
      <c r="AZ22">
        <v>3550</v>
      </c>
      <c r="BA22">
        <v>9</v>
      </c>
      <c r="BB22">
        <v>3559</v>
      </c>
    </row>
    <row r="23" spans="1:54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AS23">
        <v>2005</v>
      </c>
      <c r="AT23">
        <v>3271</v>
      </c>
      <c r="AU23">
        <v>1839</v>
      </c>
      <c r="AV23">
        <v>2135</v>
      </c>
      <c r="AW23">
        <v>3974</v>
      </c>
      <c r="AZ23">
        <v>3271</v>
      </c>
      <c r="BA23">
        <v>0</v>
      </c>
      <c r="BB23">
        <v>3271</v>
      </c>
    </row>
    <row r="24" spans="1:54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AS24">
        <v>2006</v>
      </c>
      <c r="AT24">
        <v>2190</v>
      </c>
      <c r="AU24">
        <v>2244</v>
      </c>
      <c r="AV24">
        <v>1099</v>
      </c>
      <c r="AW24">
        <v>3343</v>
      </c>
      <c r="AZ24">
        <v>1375</v>
      </c>
      <c r="BA24">
        <v>815</v>
      </c>
      <c r="BB24">
        <v>2190</v>
      </c>
    </row>
    <row r="25" spans="1:54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AS25">
        <v>2007</v>
      </c>
      <c r="AT25">
        <v>5475</v>
      </c>
      <c r="AU25">
        <v>5203</v>
      </c>
      <c r="AV25">
        <v>3344</v>
      </c>
      <c r="AW25">
        <v>8547</v>
      </c>
      <c r="AZ25">
        <v>3973</v>
      </c>
      <c r="BA25">
        <v>1502</v>
      </c>
      <c r="BB25">
        <v>5475</v>
      </c>
    </row>
    <row r="26" spans="1:54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AS26">
        <v>2008</v>
      </c>
      <c r="AT26">
        <v>6503</v>
      </c>
      <c r="AU26">
        <v>5597</v>
      </c>
      <c r="AV26">
        <v>3540</v>
      </c>
      <c r="AW26">
        <v>9137</v>
      </c>
      <c r="AZ26">
        <v>3867</v>
      </c>
      <c r="BA26">
        <v>2636</v>
      </c>
      <c r="BB26">
        <v>6503</v>
      </c>
    </row>
    <row r="27" spans="1:54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AS27">
        <v>2009</v>
      </c>
      <c r="AT27">
        <v>7496</v>
      </c>
      <c r="AU27">
        <v>3861</v>
      </c>
      <c r="AV27">
        <v>2592</v>
      </c>
      <c r="AW27">
        <v>6453</v>
      </c>
      <c r="AZ27">
        <v>4968</v>
      </c>
      <c r="BA27">
        <v>2528</v>
      </c>
      <c r="BB27">
        <v>7496</v>
      </c>
    </row>
    <row r="28" spans="1:54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AS28">
        <v>2010</v>
      </c>
      <c r="AT28">
        <v>8833</v>
      </c>
      <c r="AU28">
        <v>698</v>
      </c>
      <c r="AV28">
        <v>2032</v>
      </c>
      <c r="AW28">
        <v>2730</v>
      </c>
      <c r="AZ28">
        <v>5981</v>
      </c>
      <c r="BA28">
        <v>2852</v>
      </c>
      <c r="BB28">
        <v>8833</v>
      </c>
    </row>
    <row r="29" spans="1:54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AS29">
        <v>2011</v>
      </c>
      <c r="AT29">
        <v>7498</v>
      </c>
      <c r="AU29">
        <v>1499</v>
      </c>
      <c r="AV29">
        <v>206</v>
      </c>
      <c r="AW29">
        <v>1705</v>
      </c>
      <c r="AZ29">
        <v>4986</v>
      </c>
      <c r="BA29">
        <v>2512</v>
      </c>
      <c r="BB29">
        <v>7498</v>
      </c>
    </row>
    <row r="30" spans="1:54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AS30">
        <v>2012</v>
      </c>
      <c r="AT30">
        <v>6327</v>
      </c>
      <c r="AU30">
        <v>2568</v>
      </c>
      <c r="AV30">
        <v>1568</v>
      </c>
      <c r="AW30">
        <v>4136</v>
      </c>
      <c r="AZ30">
        <v>3665</v>
      </c>
      <c r="BA30">
        <v>2662</v>
      </c>
      <c r="BB30">
        <v>6327</v>
      </c>
    </row>
    <row r="31" spans="1:54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AS31">
        <v>2013</v>
      </c>
      <c r="AT31">
        <v>3870</v>
      </c>
      <c r="AU31">
        <v>759</v>
      </c>
      <c r="AV31">
        <v>383</v>
      </c>
      <c r="AW31">
        <v>1142</v>
      </c>
      <c r="AZ31">
        <v>1321</v>
      </c>
      <c r="BA31">
        <v>2549</v>
      </c>
      <c r="BB31">
        <v>3870</v>
      </c>
    </row>
    <row r="32" spans="1:24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20.25">
      <c r="A36" s="5"/>
      <c r="B36" s="5"/>
      <c r="C36" s="5"/>
      <c r="D36" s="5"/>
      <c r="E36" s="5"/>
      <c r="F36" s="5"/>
      <c r="G36" s="5"/>
      <c r="H36" s="5"/>
      <c r="I36" s="5"/>
      <c r="J36" s="5"/>
      <c r="K36" s="82" t="s">
        <v>1378</v>
      </c>
      <c r="L36" s="83"/>
      <c r="M36" s="8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85" t="s">
        <v>957</v>
      </c>
      <c r="L37" s="86" t="s">
        <v>1029</v>
      </c>
      <c r="M37" s="87" t="s">
        <v>1030</v>
      </c>
      <c r="N37" s="16" t="s">
        <v>1031</v>
      </c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88" t="s">
        <v>987</v>
      </c>
      <c r="L38" s="89" t="s">
        <v>1029</v>
      </c>
      <c r="M38" s="90" t="s">
        <v>1030</v>
      </c>
      <c r="N38" s="16" t="s">
        <v>1031</v>
      </c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 t="s">
        <v>1032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</sheetData>
  <sheetProtection/>
  <printOptions/>
  <pageMargins left="0.5" right="0.4" top="0.5" bottom="0.375" header="0.5" footer="0.5"/>
  <pageSetup fitToHeight="1" fitToWidth="1" horizontalDpi="300" verticalDpi="300" orientation="landscape" paperSize="9" scale="37" r:id="rId2"/>
  <colBreaks count="4" manualBreakCount="4">
    <brk id="14" max="65535" man="1"/>
    <brk id="26" max="65535" man="1"/>
    <brk id="35" max="65535" man="1"/>
    <brk id="4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Draugveien 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Bjoern Oeglaend</dc:creator>
  <cp:keywords/>
  <dc:description/>
  <cp:lastModifiedBy>Pc</cp:lastModifiedBy>
  <cp:lastPrinted>2016-05-22T14:05:56Z</cp:lastPrinted>
  <dcterms:created xsi:type="dcterms:W3CDTF">1999-07-22T20:53:41Z</dcterms:created>
  <dcterms:modified xsi:type="dcterms:W3CDTF">2016-08-21T13:20:02Z</dcterms:modified>
  <cp:category/>
  <cp:version/>
  <cp:contentType/>
  <cp:contentStatus/>
</cp:coreProperties>
</file>